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harts/chart6.xml" ContentType="application/vnd.openxmlformats-officedocument.drawingml.chart+xml"/>
  <Override PartName="/xl/charts/style1.xml" ContentType="application/vnd.ms-office.chartstyle+xml"/>
  <Override PartName="/xl/charts/colors1.xml" ContentType="application/vnd.ms-office.chartcolorstyle+xml"/>
  <Override PartName="/xl/charts/chart7.xml" ContentType="application/vnd.openxmlformats-officedocument.drawingml.chart+xml"/>
  <Override PartName="/xl/charts/style2.xml" ContentType="application/vnd.ms-office.chartstyle+xml"/>
  <Override PartName="/xl/charts/colors2.xml" ContentType="application/vnd.ms-office.chartcolorstyle+xml"/>
  <Override PartName="/xl/charts/chart8.xml" ContentType="application/vnd.openxmlformats-officedocument.drawingml.chart+xml"/>
  <Override PartName="/xl/charts/style3.xml" ContentType="application/vnd.ms-office.chartstyle+xml"/>
  <Override PartName="/xl/charts/colors3.xml" ContentType="application/vnd.ms-office.chartcolorstyle+xml"/>
  <Override PartName="/xl/charts/chart9.xml" ContentType="application/vnd.openxmlformats-officedocument.drawingml.chart+xml"/>
  <Override PartName="/xl/charts/style4.xml" ContentType="application/vnd.ms-office.chartstyle+xml"/>
  <Override PartName="/xl/charts/colors4.xml" ContentType="application/vnd.ms-office.chartcolorstyle+xml"/>
  <Override PartName="/xl/charts/chart10.xml" ContentType="application/vnd.openxmlformats-officedocument.drawingml.chart+xml"/>
  <Override PartName="/xl/charts/style5.xml" ContentType="application/vnd.ms-office.chartstyle+xml"/>
  <Override PartName="/xl/charts/colors5.xml" ContentType="application/vnd.ms-office.chartcolorstyle+xml"/>
  <Override PartName="/xl/drawings/drawing11.xml" ContentType="application/vnd.openxmlformats-officedocument.drawing+xml"/>
  <Override PartName="/xl/charts/chart11.xml" ContentType="application/vnd.openxmlformats-officedocument.drawingml.chart+xml"/>
  <Override PartName="/xl/charts/style6.xml" ContentType="application/vnd.ms-office.chartstyle+xml"/>
  <Override PartName="/xl/charts/colors6.xml" ContentType="application/vnd.ms-office.chartcolorstyle+xml"/>
  <Override PartName="/xl/charts/chart12.xml" ContentType="application/vnd.openxmlformats-officedocument.drawingml.chart+xml"/>
  <Override PartName="/xl/charts/style7.xml" ContentType="application/vnd.ms-office.chartstyle+xml"/>
  <Override PartName="/xl/charts/colors7.xml" ContentType="application/vnd.ms-office.chartcolorstyle+xml"/>
  <Override PartName="/xl/charts/chart13.xml" ContentType="application/vnd.openxmlformats-officedocument.drawingml.chart+xml"/>
  <Override PartName="/xl/charts/style8.xml" ContentType="application/vnd.ms-office.chartstyle+xml"/>
  <Override PartName="/xl/charts/colors8.xml" ContentType="application/vnd.ms-office.chartcolorstyle+xml"/>
  <Override PartName="/xl/charts/chart14.xml" ContentType="application/vnd.openxmlformats-officedocument.drawingml.chart+xml"/>
  <Override PartName="/xl/charts/style9.xml" ContentType="application/vnd.ms-office.chartstyle+xml"/>
  <Override PartName="/xl/charts/colors9.xml" ContentType="application/vnd.ms-office.chartcolorstyle+xml"/>
  <Override PartName="/xl/charts/chart15.xml" ContentType="application/vnd.openxmlformats-officedocument.drawingml.chart+xml"/>
  <Override PartName="/xl/charts/style10.xml" ContentType="application/vnd.ms-office.chartstyle+xml"/>
  <Override PartName="/xl/charts/colors10.xml" ContentType="application/vnd.ms-office.chartcolorstyle+xml"/>
  <Override PartName="/xl/charts/chart16.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12.xml" ContentType="application/vnd.openxmlformats-officedocument.drawing+xml"/>
  <Override PartName="/xl/charts/chart17.xml" ContentType="application/vnd.openxmlformats-officedocument.drawingml.chart+xml"/>
  <Override PartName="/xl/charts/style12.xml" ContentType="application/vnd.ms-office.chartstyle+xml"/>
  <Override PartName="/xl/charts/colors12.xml" ContentType="application/vnd.ms-office.chartcolorstyle+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C:\Users\3098698\Downloads\"/>
    </mc:Choice>
  </mc:AlternateContent>
  <bookViews>
    <workbookView xWindow="0" yWindow="0" windowWidth="23040" windowHeight="8496"/>
  </bookViews>
  <sheets>
    <sheet name="Index" sheetId="4" r:id="rId1"/>
    <sheet name="References" sheetId="8" r:id="rId2"/>
    <sheet name="Targets " sheetId="7" r:id="rId3"/>
    <sheet name="Focus Area " sheetId="6" r:id="rId4"/>
    <sheet name="GRI Mapping" sheetId="5" r:id="rId5"/>
    <sheet name="SDG Mapping" sheetId="9" r:id="rId6"/>
    <sheet name="TCFD" sheetId="10" r:id="rId7"/>
    <sheet name="Stakeholder Engagement" sheetId="11" r:id="rId8"/>
    <sheet name="Double Materiality" sheetId="12" r:id="rId9"/>
    <sheet name="International Certifications" sheetId="13" r:id="rId10"/>
    <sheet name="Value Creation Model" sheetId="14" r:id="rId11"/>
    <sheet name="Environment" sheetId="1" r:id="rId12"/>
    <sheet name="Environment Dashboard " sheetId="16" r:id="rId13"/>
    <sheet name="Environmental Performance " sheetId="20" r:id="rId14"/>
    <sheet name="Social" sheetId="2" r:id="rId15"/>
    <sheet name="Social Dashboard " sheetId="19" r:id="rId16"/>
    <sheet name="Governance" sheetId="3" r:id="rId17"/>
    <sheet name="Social Dashboard" sheetId="17" state="hidden" r:id="rId18"/>
  </sheets>
  <externalReferences>
    <externalReference r:id="rId19"/>
    <externalReference r:id="rId20"/>
    <externalReference r:id="rId21"/>
  </externalReferences>
  <definedNames>
    <definedName name="_Toc144212798" localSheetId="6">TCFD!$A$8</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8" i="2" l="1"/>
  <c r="C19" i="2" s="1"/>
  <c r="C21" i="2"/>
  <c r="E8" i="1" l="1"/>
  <c r="G44" i="2"/>
  <c r="E44" i="2"/>
  <c r="D44" i="2"/>
  <c r="I21" i="2"/>
  <c r="H21" i="2"/>
  <c r="G21" i="2"/>
  <c r="F21" i="2"/>
  <c r="H14" i="2"/>
  <c r="G14" i="2"/>
</calcChain>
</file>

<file path=xl/sharedStrings.xml><?xml version="1.0" encoding="utf-8"?>
<sst xmlns="http://schemas.openxmlformats.org/spreadsheetml/2006/main" count="1279" uniqueCount="756">
  <si>
    <t>ENVIRONMENT - KEY PARAMETERS</t>
  </si>
  <si>
    <t>Index</t>
  </si>
  <si>
    <t>Website</t>
  </si>
  <si>
    <t>Unit</t>
  </si>
  <si>
    <t>FY 22</t>
  </si>
  <si>
    <t>FY 21</t>
  </si>
  <si>
    <t>FY 20</t>
  </si>
  <si>
    <t>FY 19</t>
  </si>
  <si>
    <t>FY 18</t>
  </si>
  <si>
    <t>Climate Change</t>
  </si>
  <si>
    <t>Energy</t>
  </si>
  <si>
    <t xml:space="preserve">     Energy Consumption (within the organization)</t>
  </si>
  <si>
    <t xml:space="preserve">     Energy Consumption (outside the organization)</t>
  </si>
  <si>
    <t xml:space="preserve">     Specific Energy Consumption</t>
  </si>
  <si>
    <t xml:space="preserve">     Energy Consumption of Subsidiaries</t>
  </si>
  <si>
    <t xml:space="preserve">          Specific Energy Consumption</t>
  </si>
  <si>
    <t xml:space="preserve">          Energy Consumption (within the organization)</t>
  </si>
  <si>
    <t>Resources</t>
  </si>
  <si>
    <t>Water Resources</t>
  </si>
  <si>
    <t xml:space="preserve">     Water Consumption of Subsidiaries</t>
  </si>
  <si>
    <t xml:space="preserve">          Specific Water Consumption</t>
  </si>
  <si>
    <t xml:space="preserve">          Total Water Consumption</t>
  </si>
  <si>
    <t>%</t>
  </si>
  <si>
    <t xml:space="preserve">    Waste Generation of Subsidiaries</t>
  </si>
  <si>
    <t xml:space="preserve">          Hazardous</t>
  </si>
  <si>
    <t xml:space="preserve">          Non-Hazardous</t>
  </si>
  <si>
    <t>Wastewater</t>
  </si>
  <si>
    <t xml:space="preserve">     Specific Dust Emission Intensity (PM)</t>
  </si>
  <si>
    <t xml:space="preserve">     Specific NOx Emission Intensity</t>
  </si>
  <si>
    <t xml:space="preserve">     Specific SOx Emission Intensity</t>
  </si>
  <si>
    <t>Biodiversity</t>
  </si>
  <si>
    <t>Nos</t>
  </si>
  <si>
    <t xml:space="preserve">     Saplings Planted</t>
  </si>
  <si>
    <t>SOCIAL - KEY PARAMETERS</t>
  </si>
  <si>
    <t>HR</t>
  </si>
  <si>
    <t>number</t>
  </si>
  <si>
    <t xml:space="preserve">          Management</t>
  </si>
  <si>
    <t xml:space="preserve">          Non-Management</t>
  </si>
  <si>
    <t xml:space="preserve">     Permanent Women Employees</t>
  </si>
  <si>
    <t xml:space="preserve">     Differently Abled Employees</t>
  </si>
  <si>
    <t xml:space="preserve">     Contractual Employees</t>
  </si>
  <si>
    <t xml:space="preserve">     Employees at Site (Age-wise Segmentation)</t>
  </si>
  <si>
    <t xml:space="preserve">          &lt; 30 years</t>
  </si>
  <si>
    <t xml:space="preserve">          30 - 50 years</t>
  </si>
  <si>
    <t xml:space="preserve">          &gt; 50 years</t>
  </si>
  <si>
    <t xml:space="preserve">     Workforce represented through employee association(s) under the 
     provision of collective bargaining</t>
  </si>
  <si>
    <t xml:space="preserve">     Eligible employees receiving regular performance and career 
     development reviews</t>
  </si>
  <si>
    <t xml:space="preserve">     Employee turnover rate</t>
  </si>
  <si>
    <t>Training</t>
  </si>
  <si>
    <t>hours</t>
  </si>
  <si>
    <t xml:space="preserve">     Total hours of safety training conducted</t>
  </si>
  <si>
    <t xml:space="preserve">          Permanent employees</t>
  </si>
  <si>
    <t xml:space="preserve">          Contractual employees</t>
  </si>
  <si>
    <t xml:space="preserve">     Average training hours per employee per annum</t>
  </si>
  <si>
    <t xml:space="preserve">          Management employees</t>
  </si>
  <si>
    <t xml:space="preserve">          Non-Management employees</t>
  </si>
  <si>
    <t xml:space="preserve">          Permanent Female employees</t>
  </si>
  <si>
    <t>Safety</t>
  </si>
  <si>
    <t xml:space="preserve">     Lost Time Injury (LTI)</t>
  </si>
  <si>
    <t xml:space="preserve">     Lost Time Injury Frequency Rate (LTIFR)</t>
  </si>
  <si>
    <t>per million manhours</t>
  </si>
  <si>
    <t xml:space="preserve">          LTIFR for employees</t>
  </si>
  <si>
    <t xml:space="preserve">          LTIFR for contractors</t>
  </si>
  <si>
    <t>Supply Chain Engagement</t>
  </si>
  <si>
    <t xml:space="preserve">     MSME Vendors</t>
  </si>
  <si>
    <t>Social Contribution</t>
  </si>
  <si>
    <t xml:space="preserve">     CSR Spend</t>
  </si>
  <si>
    <t>INR crores</t>
  </si>
  <si>
    <t>Customer Satisfaction</t>
  </si>
  <si>
    <t xml:space="preserve">     Customer meets conducted</t>
  </si>
  <si>
    <t xml:space="preserve">     Customer satisfaction index</t>
  </si>
  <si>
    <t>scale from 1 - 5</t>
  </si>
  <si>
    <t>GOVERNANCE - KEY PARAMETERS</t>
  </si>
  <si>
    <t>Total Board size</t>
  </si>
  <si>
    <t xml:space="preserve">               Independent Directors</t>
  </si>
  <si>
    <t xml:space="preserve">               Executive Directors</t>
  </si>
  <si>
    <t>Board Attendance</t>
  </si>
  <si>
    <t>Independent Directors in Audit Committee</t>
  </si>
  <si>
    <t>Independent Directors in Nominations &amp; Remunerations Committee</t>
  </si>
  <si>
    <t>Total Members</t>
  </si>
  <si>
    <t xml:space="preserve">                Independent Directors</t>
  </si>
  <si>
    <t>Number of meetings</t>
  </si>
  <si>
    <t>Total Members (Directors)</t>
  </si>
  <si>
    <t>Corporate Social Responsibility spends</t>
  </si>
  <si>
    <t>Total CSR expenditure</t>
  </si>
  <si>
    <t>Rs crore</t>
  </si>
  <si>
    <t>Investor Grievance redressal</t>
  </si>
  <si>
    <t>Shareholder's complaints received</t>
  </si>
  <si>
    <t>Shareholder's complaints resolved</t>
  </si>
  <si>
    <t>Shareholder's compaint pending resolution</t>
  </si>
  <si>
    <t xml:space="preserve">Whistleblower </t>
  </si>
  <si>
    <t>Whistleblower complaints received</t>
  </si>
  <si>
    <t>Whistleblower complaints resolved</t>
  </si>
  <si>
    <t>Whistleblower complaint under investigation</t>
  </si>
  <si>
    <t>Prevention of Sexual Harrassment at work</t>
  </si>
  <si>
    <t>Complaints pertaining to sexual Harrassment received</t>
  </si>
  <si>
    <t>Complaints pertaining to sexual Harrassment resolved</t>
  </si>
  <si>
    <t>Complaints pertaining to sexual Harrassment under investigation</t>
  </si>
  <si>
    <t>FY 23</t>
  </si>
  <si>
    <t xml:space="preserve">     Total Employees</t>
  </si>
  <si>
    <t xml:space="preserve">     Employee learning hours</t>
  </si>
  <si>
    <t xml:space="preserve">          TRIFR for employees</t>
  </si>
  <si>
    <t xml:space="preserve">          TRIFR for contractors</t>
  </si>
  <si>
    <t xml:space="preserve">     Total Recordable Injury Frequency Rate (TRIFR)</t>
  </si>
  <si>
    <t>Board of Directors</t>
  </si>
  <si>
    <t xml:space="preserve">               Nominee Directors</t>
  </si>
  <si>
    <t>Business Responsibility / Sustainability Reporting Committee</t>
  </si>
  <si>
    <t>Corporate Social Responsibility Committee</t>
  </si>
  <si>
    <t xml:space="preserve">     Absolute Emissions (Scope 1 &amp; Scope 2)</t>
  </si>
  <si>
    <t xml:space="preserve">     Specific Material Consumption</t>
  </si>
  <si>
    <t xml:space="preserve">     Specific Freshwater Consumption</t>
  </si>
  <si>
    <t>Waste</t>
  </si>
  <si>
    <t>Air Emissions</t>
  </si>
  <si>
    <t xml:space="preserve">JSW Energy Ratnagiri </t>
  </si>
  <si>
    <t xml:space="preserve">JSW Eenrgy Barmer </t>
  </si>
  <si>
    <t xml:space="preserve">JSW Eenrgy Vijaynagar </t>
  </si>
  <si>
    <t xml:space="preserve">JSW Energy Hydro </t>
  </si>
  <si>
    <t xml:space="preserve">JSW Energy Solar ( Vijaynagar) </t>
  </si>
  <si>
    <t>GJ</t>
  </si>
  <si>
    <t>GJ/MWh</t>
  </si>
  <si>
    <t xml:space="preserve">Oil </t>
  </si>
  <si>
    <t xml:space="preserve">Lignite </t>
  </si>
  <si>
    <t xml:space="preserve">Coal </t>
  </si>
  <si>
    <t xml:space="preserve">Gas </t>
  </si>
  <si>
    <t>KL</t>
  </si>
  <si>
    <t xml:space="preserve">Tonnes </t>
  </si>
  <si>
    <t>km3N</t>
  </si>
  <si>
    <t>JSW Energy Nandyal</t>
  </si>
  <si>
    <t>JSW Energy Nandyal (Solar)</t>
  </si>
  <si>
    <t xml:space="preserve">JSW Energy Salboni (Solar) </t>
  </si>
  <si>
    <t xml:space="preserve">JSW Energy Solar -  Nandyal </t>
  </si>
  <si>
    <t xml:space="preserve">JSW Energy Solar - Salboni </t>
  </si>
  <si>
    <t>JSW Energy Solar - Vijaynagar</t>
  </si>
  <si>
    <t>KL/MWh</t>
  </si>
  <si>
    <t>XX</t>
  </si>
  <si>
    <t xml:space="preserve">*JSW Energy Solar ( Vijaynagar) </t>
  </si>
  <si>
    <t xml:space="preserve">Not evaluated as meter is not installed  </t>
  </si>
  <si>
    <t xml:space="preserve">Waste Ash utilisation </t>
  </si>
  <si>
    <t>MT</t>
  </si>
  <si>
    <t xml:space="preserve">Bio Medical Waste </t>
  </si>
  <si>
    <t xml:space="preserve">     Wastewater Recycled and Resused </t>
  </si>
  <si>
    <t xml:space="preserve">KL </t>
  </si>
  <si>
    <t>kg/MWH</t>
  </si>
  <si>
    <t xml:space="preserve">     Gender diversity </t>
  </si>
  <si>
    <t>MU/employee</t>
  </si>
  <si>
    <t xml:space="preserve">Non Executive , non independent Directors </t>
  </si>
  <si>
    <t>References</t>
  </si>
  <si>
    <t>Targets</t>
  </si>
  <si>
    <t>Focus Areas</t>
  </si>
  <si>
    <t>GRI Mapping</t>
  </si>
  <si>
    <t>SDG Mapping</t>
  </si>
  <si>
    <t>TCFD</t>
  </si>
  <si>
    <t>Stakeholder Engagement</t>
  </si>
  <si>
    <t>International Certifications</t>
  </si>
  <si>
    <t>Environment</t>
  </si>
  <si>
    <t>Environment Dashboard</t>
  </si>
  <si>
    <t>Social</t>
  </si>
  <si>
    <t>Social Dashboard</t>
  </si>
  <si>
    <t>Governance</t>
  </si>
  <si>
    <t>FOCUS AREAS</t>
  </si>
  <si>
    <t>SL No</t>
  </si>
  <si>
    <t>Local Considerations</t>
  </si>
  <si>
    <t>Human Rights</t>
  </si>
  <si>
    <t>Cultural Heritage</t>
  </si>
  <si>
    <t>Employee Wellbeing</t>
  </si>
  <si>
    <t>Supply Chain Sustainability</t>
  </si>
  <si>
    <t>Social Sustainability</t>
  </si>
  <si>
    <t>REFERENCES</t>
  </si>
  <si>
    <t>Business Responsibility &amp; Sustainability Report (BRSR) / BRR</t>
  </si>
  <si>
    <t>Webpage Links</t>
  </si>
  <si>
    <t>Sustainability at JSW</t>
  </si>
  <si>
    <t>Policies</t>
  </si>
  <si>
    <t>Sustainability Framework</t>
  </si>
  <si>
    <t>Health &amp; Safety</t>
  </si>
  <si>
    <t>ESG Profile</t>
  </si>
  <si>
    <t>JSW Energy Integrated Report</t>
  </si>
  <si>
    <r>
      <rPr>
        <b/>
        <sz val="10"/>
        <color theme="1"/>
        <rFont val="Calibri"/>
        <family val="2"/>
        <scheme val="minor"/>
      </rPr>
      <t>DISCLAIMER:</t>
    </r>
    <r>
      <rPr>
        <sz val="10"/>
        <color theme="1"/>
        <rFont val="Calibri"/>
        <family val="2"/>
        <scheme val="minor"/>
      </rPr>
      <t xml:space="preserve">
This sustainability data book has been prepared by JSW Energy Ltd. for informational purposes only and should be read in conjunction with JSW Energy’s Integrated Annual Reports and other sustainability related disclosures available at www.jswenergy.in
Certain statements in this data book may be forward looking statements, which involve a number of risks, and uncertainties that could cause actual results to differ materially from those in such forward looking statements, and JSW Energy cautions readers against reliance on any forward looking statements or guidance/targets. The company does not undertake to update any forward looking statements that may be made from time to time by or on behalf of the company.</t>
    </r>
  </si>
  <si>
    <t>Integrated Management System Policy for Quality, Environment, Occupational Health &amp; Safety and Energy</t>
  </si>
  <si>
    <t>Enhancing Equality, Diversity and Inclusivity</t>
  </si>
  <si>
    <t xml:space="preserve">International Certifications </t>
  </si>
  <si>
    <t xml:space="preserve">Waste </t>
  </si>
  <si>
    <t xml:space="preserve">Wastewater </t>
  </si>
  <si>
    <t xml:space="preserve">Air Emissions </t>
  </si>
  <si>
    <t xml:space="preserve">Indigenous People </t>
  </si>
  <si>
    <t xml:space="preserve">Business Ethics </t>
  </si>
  <si>
    <t xml:space="preserve">FY 19 </t>
  </si>
  <si>
    <t xml:space="preserve">FY 18 </t>
  </si>
  <si>
    <t>VALUE CREATION MODEL</t>
  </si>
  <si>
    <t>INTERNATIONAL CERTIFICATIONS</t>
  </si>
  <si>
    <t>GRI 2: General
Disclosures 2021</t>
  </si>
  <si>
    <t>SDG MAPPING</t>
  </si>
  <si>
    <t>SUSTAINABLE DEVELOPMENT GOAL</t>
  </si>
  <si>
    <t>LOCATION(s)</t>
  </si>
  <si>
    <t>PAGE NUMBER</t>
  </si>
  <si>
    <t>End poverty in all its forms everywhere.</t>
  </si>
  <si>
    <t>Communities</t>
  </si>
  <si>
    <t>End hunger, achieve food security and improved nutrition, and promote sustainable agriculture.</t>
  </si>
  <si>
    <t>Ensure healthy lives and promote well-being for all at all ages.</t>
  </si>
  <si>
    <t>Ensure inclusive and equitable quality education and promote lifelong learning opportunities for all.</t>
  </si>
  <si>
    <t>Achieve gender equality and empower all women and girls.</t>
  </si>
  <si>
    <t>People, Communities</t>
  </si>
  <si>
    <t>Ensure availability and sustainable management of water and sanitation for all.</t>
  </si>
  <si>
    <t>Water Resources, Waste Water</t>
  </si>
  <si>
    <t>Ensure access to affordable, reliable, sustainable and modern energy for all.</t>
  </si>
  <si>
    <t>Promote sustained, inclusive and sustainable economic growth, full and productive employment and decent work for all.</t>
  </si>
  <si>
    <t>Strategic Growth, Diversification of Product Profile and Customer Base, People, Social Sustainability, Human Rights</t>
  </si>
  <si>
    <t>Build resilient infrastructure, promote inclusive and sustainable industrialisation, and foster innovation.</t>
  </si>
  <si>
    <t>Strategic Growth, Diversification of Product Profile and Customer Base, Setting Benchmarks in Sustainable Mining, Focus on Resource Optimisation</t>
  </si>
  <si>
    <t>Reduce income inequality within and among countries.</t>
  </si>
  <si>
    <t>Communities, Governance</t>
  </si>
  <si>
    <t>Make cities and human settlements inclusive, safe, resilient, and sustainable.</t>
  </si>
  <si>
    <t>Water Resources, Waste, Air Emissions</t>
  </si>
  <si>
    <t>Ensure sustainable consumption and production patterns.</t>
  </si>
  <si>
    <t>Energy, Resources, Water Resources, Waste, Waste Water, Air Emissions</t>
  </si>
  <si>
    <t>Take urgent action to combat climate change and its impacts by regulating emissions and promoting developments in renewable energy.</t>
  </si>
  <si>
    <t>Climate Change, Energy</t>
  </si>
  <si>
    <t>Conserve and sustainably use the oceans, seas and marine resources for sustainable development.</t>
  </si>
  <si>
    <t>Water, Waste Water, Biodiversity</t>
  </si>
  <si>
    <t>Protect, restore and promote sustainable use of terrestrial ecosystems, sustainably manage forests,combat desertification, and halt and reverse land degradation and halt biodiversity loss.</t>
  </si>
  <si>
    <t>ALIGNING WITH THE TCFD RECOMMENDATIONS</t>
  </si>
  <si>
    <t xml:space="preserve">The energy sector is not insulated from climate change impacts and particularly vulnerable to  risks due to its dependency on fossil fuels, energy-intensive production processes, and large carbon footprints. However, the sector becomes a solution to climate change mitigation and  provides with an opportunity for  transition to production of non-fossil based energy, i,e, energy from renewable sources, nuclear energy, hydrogen based energy, etc. As the world is transitioning towards net-zero, energy companies have a critical role to play in this transition by giving the world access to sufficient amount of renewable energy or non-fossil energy. </t>
  </si>
  <si>
    <t xml:space="preserve"> JSW Energy's board of directors demonstrates strong leadership in overseeing climate-related matters, ensuring that they are fully integrated into the company's overall business strategy. At the Board level, the Sustainability Committee and the Risk Management Committee review climate-related matters during biannual meetings and report to the Board of Directors. At the management level, the Executive Committee and corporate function teams oversee climate-related matters. We have a dedicated climate change policy with focus on preventing causes, mitigating impacts, and building resilience to climate change.</t>
  </si>
  <si>
    <t xml:space="preserve">By utilising scenario analysis, we gained insights into potential climate-related risks and opportunities. This assessment guides our climate strategy and business planning for the future. It has helped us embed sustainability at the heart of our business strategy. </t>
  </si>
  <si>
    <t>Physical and transition climate change scenarios</t>
  </si>
  <si>
    <t>Business-as-usual scenario</t>
  </si>
  <si>
    <t>IPCC scenarios (Physical Risks)</t>
  </si>
  <si>
    <t>RCP8.5 scenario</t>
  </si>
  <si>
    <t>WEO-2020 scenarios (Transition Risks)</t>
  </si>
  <si>
    <t>Stated policies scenario</t>
  </si>
  <si>
    <t>Incorporates existing and announced climate policies (till mid-2020) including Nationally Determined Contributions from governments across the world. The scenario provides a baseline against which additional actions are required to meet SDS climate goals.</t>
  </si>
  <si>
    <t>Optimistic scenario</t>
  </si>
  <si>
    <t>RCP4.5 scenario</t>
  </si>
  <si>
    <t>Intermediate emissions scenario with global mean temperature expected to rise by 1.8’C (1.1-2.6’C) by the end of the century. The scenario considers increased use of renewable energy and strong policy-driven mitigation.</t>
  </si>
  <si>
    <t>Sustainable Development scenario</t>
  </si>
  <si>
    <t>Provides an energy sector pathway which is consistent with meeting global Net Zero CO2 emissions from the energy system as a whole by around 2070, universal access to energy and reduced air pollution.</t>
  </si>
  <si>
    <t>Key Risks and Proposed Mitigation</t>
  </si>
  <si>
    <t>Resilience Measures Planned</t>
  </si>
  <si>
    <t>Climate-related opportunities identified</t>
  </si>
  <si>
    <t>Opportunity</t>
  </si>
  <si>
    <t>Opportunity Type</t>
  </si>
  <si>
    <t>Opportunity Description</t>
  </si>
  <si>
    <t>Shift in consumer preferences</t>
  </si>
  <si>
    <t>Energy Source</t>
  </si>
  <si>
    <t>JSW Energy intends to increase its renewable portfolio upto 68% by FY2025 reaching 10GW capacity and 84% by FY 2030 to have 20GW capacity. All capacity increase shall be in renewable space.</t>
  </si>
  <si>
    <t>Lower costs of Solar Power generation products</t>
  </si>
  <si>
    <t>Products and Services</t>
  </si>
  <si>
    <t>Use of new technologies</t>
  </si>
  <si>
    <t>Raising investments through green bonds)</t>
  </si>
  <si>
    <t>Market</t>
  </si>
  <si>
    <t>JSW Hydro Energy has established this Green Bond Framework (the “Framework”). The purpose of this Framework is to have a single robust methodology in place for all future Green Bonds, ensuring that for each instrument issued the principles of this Framework apply. Generally, the Framework is aligned with the ICMA Green Bond Principles (“GBP”, 2018)  which are a set of voluntary guidelines that recommend transparency and disclosure and promote integrity in the development of the sustainable finance market.</t>
  </si>
  <si>
    <t>Access to new assets (increased diversification of assets)</t>
  </si>
  <si>
    <t>Recycling</t>
  </si>
  <si>
    <t>Resource Efficiency</t>
  </si>
  <si>
    <t>100% fly ash recycling and water Recycling</t>
  </si>
  <si>
    <t>Risk management</t>
  </si>
  <si>
    <t>Our risk management framework, based on the COSO framework, allows us to identify and assess risks, develop response strategies, and monitor our operations effectively. The framework considers objectives related to operations, reporting, and compliance. Through our Climate Change Risk Assessment Framework, we assess risks and opportunities at both the asset/plant level and corporate level. Mitigation plans and progress towards low-carbon and sustainable development targets are presented to the Executive Committee and board for review and approval. Our 2030 low-carbon and sustainable development plan is a result of our comprehensive risk management process.</t>
  </si>
  <si>
    <t>Metrics and targets</t>
  </si>
  <si>
    <t>Metrics and targets play a pivotal role in guiding and evaluating a company's sustainability and climate-related efforts. We have used the following metrics to cater to the high impact climate risks.</t>
  </si>
  <si>
    <t>Air Emissions (%)</t>
  </si>
  <si>
    <t>RE Percentage (%)</t>
  </si>
  <si>
    <t>Waste Ash Utilisation (%)</t>
  </si>
  <si>
    <t>Extremely high emissions scenario with global mean temperature expected to rise by 3.7.C (2.6-4.9.C) by the end of the century. The scenario assumes a high dependence on fossil fuels and no policy-driven mitigation.</t>
  </si>
  <si>
    <t>Type of Risk</t>
  </si>
  <si>
    <t>GHG Emissions Intensity (tCO2e/MWh)</t>
  </si>
  <si>
    <t>Specific Water Consumption (m3 / MWh)</t>
  </si>
  <si>
    <t>TASKFORCE ON CLIMATE-RELATED FINANCIAL DISCLOSURES (TCFD)</t>
  </si>
  <si>
    <t>Policy:   
Emerging climate change regulations and the country's commitments</t>
  </si>
  <si>
    <t>We are in the process of substituting the coal-based boilers at one of our locations with the waste gases from our Group company, JSW Steel. This avoids the need for fossil fuel thereby reducing the policy and market risks.                                            
We have set an ICP to make sure we allocate the right budget for reducing our GHG emissions.</t>
  </si>
  <si>
    <t>We have contracted for India’s largest commercial scale, 3,800 TPA capacity, green hydrogen project for green steel production which is expected to be commissioned within 18-24 months.
We keep ourselves upgraded with new energy efficient technologies. We are also targeting to expand in Energy Storage space and targeting to achieve 40 GWh / 5 GW of Energy Storage by 2030.</t>
  </si>
  <si>
    <t>We are committed to become carbon neutral by 2050. 
We have also devised a systematic plan to diversify ourselves in RE portfolio.</t>
  </si>
  <si>
    <t xml:space="preserve">Associate Material </t>
  </si>
  <si>
    <t>Diversification in RE helps us to reduce dependency on raw materials. 
All our plants are zero liquid discharge plants, aiming to reduce the freshwater consumption. 
We are also evaluating the modalities to improve the water conservation and build an additional storage facility to avoid any effect on the operations due to water scarcity. 
The results of the initial study will be used to further deep dive into the risks at the asset/operation level with an objective to validate the existing design, maintenance programs, and other engineering controls and identify potential controls that may be required to mitigate the impacts.</t>
  </si>
  <si>
    <t xml:space="preserve">In the last 8-9 years the cost of solar panels has reduced by 75%-80% and the technology has improved by leaps &amp; bounds. 
The combined effect has brought the cost per unit down and very comparable or even lesser than the conventional thermal power costs. These reduced costs serve as an opportunity for JSW Energy to foray into the renewable space at a quick pace. </t>
  </si>
  <si>
    <t xml:space="preserve">Replacement of coal-based boilers with waste gas-based boiler. Reduction in the consumption of fossil fuel there by reducing the emission of CO2. 
Avoiding the usage of coal there by avoiding the cost of raw material. Increased use of waste gases from steel plants to reduce dependency of thermal power plants on fossil fuel. 
JSW Energy is also working towards ultra-low carbon technologies like green hydrogen, battery storage and pumped hydro storage that can have a positive impact in promoting the decarbonisation of other industries.
</t>
  </si>
  <si>
    <t>Majority of the Capex in FY22 and FY23 has been used for the procurement and construction of the Renewable Energy projects i.e Solar - 225 MW (completed) , Hydro - 240 MW (completion by end of CY2024), Wind - 1260 MW ( about 78 MW commissioned and the rest is under construction - expected completion by end of CY24). 
Whilst the RE l result in clean power without any emissions/pollution, it also contributes to social improvements through creating local opportunities to improve  livelihoods.</t>
  </si>
  <si>
    <t>The trends of the above are presented in our Integrated Report.Regularly monitoring these metrics is essential for evaluating our company's performance in addressing climate change. In line with this objective, we are dedicated to enhancing the transparency of our climate-related data and improving our overall climate performance. We are actively implementing innovative and sustainable practices throughout our operations to reduce our carbon footprint, minimise energy and water consumption, optimise resource usage, and promote circularity. Through these efforts, we are fulfilling our role as responsible environmental stewards.</t>
  </si>
  <si>
    <t>ENVIRONMENT DASHBOARD</t>
  </si>
  <si>
    <t xml:space="preserve">** Data reported from 2019 to 2020 is only for Thermal units </t>
  </si>
  <si>
    <t>NA</t>
  </si>
  <si>
    <t>-</t>
  </si>
  <si>
    <t>STAKEHOLDER ENGAGEMENT</t>
  </si>
  <si>
    <t>It is imperative for us to have a meaningful dialogue with our stakeholders to understand their needs. The insight we gain from regular engagement with them helps us gauge the issues that will shape the business environment, manage our risks better and take informed decisions that address stakeholder concerns. This way, we create a winning proposition for all and strengthen trust in us as a conscientious corporate organisation.</t>
  </si>
  <si>
    <t>STAKEHOLDER GROUP</t>
  </si>
  <si>
    <t>ENGAGEMENT FORUMS</t>
  </si>
  <si>
    <t>KEY OUTCOMES</t>
  </si>
  <si>
    <t>EMPHASIS AREA</t>
  </si>
  <si>
    <t>CUSTOMERS</t>
  </si>
  <si>
    <t>• Timely delivery 
• Wide range of high-quality products that meet customer requirements 
• Competitive pricing 
• Easy availability through large distribution network 
• Post-sales support − Digital CRM to ensure quickly accessible customer support</t>
  </si>
  <si>
    <t>• Value-added products
• Offerings based on solutions
• Sustainable and low-carbon steel 
• Human rights and safety
• Warranties and quality assurances</t>
  </si>
  <si>
    <t>EMPLOYEES</t>
  </si>
  <si>
    <t>• JSW World – Intranet portal, Newsletters
• Employee satisfaction surveys – JSW Voice Pulse Survey
• Emails and meetings
• Training programmes like Springboard
• Employee engagement initiatives like WeCare and Samvedna
• Performance appraisal
• Grievance redressal mechanisms
• Notice boards</t>
  </si>
  <si>
    <t xml:space="preserve">• Satisfaction and motivation 
• Fair wages and rewards 
• Improved work-life balance 
• Regular training and skill development 
• Career growth 
• Safe and secure work environment
</t>
  </si>
  <si>
    <t>• Health and safety
• Wellbeing and benefits
• Best-in-class labour practices 
• Employee engagement 
• Learning and development</t>
  </si>
  <si>
    <t>COMMUNITY &amp; CIVIL SOCIETY</t>
  </si>
  <si>
    <t>• Health and safety 
• Local development with livelihood opportunities, skill development and education 
• Lower pollution and healthy living environment</t>
  </si>
  <si>
    <t>GOVERNMENT &amp; REGULATORY BODIES</t>
  </si>
  <si>
    <t>• Contribution towards India’s infrastructure vision and Nationally Determined Contributions (NDCs)
• Contribution to the exchequer 
• Import substitution 
• Contribution to ‘Make In India’</t>
  </si>
  <si>
    <t>INSTITUTIONS &amp; INDUSTRY BODIES</t>
  </si>
  <si>
    <t>• Exchange of knowledge
• Collaboration in R&amp;D 
• Industry exposure for students</t>
  </si>
  <si>
    <t>• Championing sustainability as a standard practice 
• Setting the tone for the development of the industry and economy</t>
  </si>
  <si>
    <t>INVESTORS</t>
  </si>
  <si>
    <t>• Sustainable growth and returns
• High standards of corporate governance and risk management
• Compliance with global ESG norms and setting benchmarks in key areas</t>
  </si>
  <si>
    <t>• Robust financial and non-financial performance across parameters 
• Consistent returns 
• Sustainability-linked bonds</t>
  </si>
  <si>
    <t>SUPPLIERS</t>
  </si>
  <si>
    <t>• Vendor assessment and review
• Training workshops and seminars
• Supplier audits
• Official communication channels: Advertisements, publications, website and social media</t>
  </si>
  <si>
    <t>• Timely payment
• Continuity of orders
• Capacity building
• Transparency</t>
  </si>
  <si>
    <t>• Sustainable supply chain practices 
• Local procurement 
• Human rights, health and safety</t>
  </si>
  <si>
    <t xml:space="preserve">Total Employees </t>
  </si>
  <si>
    <t>FY 24</t>
  </si>
  <si>
    <t>9,44,24,719.73</t>
  </si>
  <si>
    <t>9,20,37,470.31</t>
  </si>
  <si>
    <t xml:space="preserve">* JSW Energy Solar Vijaynagar is commsioned in April 2022 </t>
  </si>
  <si>
    <t xml:space="preserve">* Waste water - Hydro data not available </t>
  </si>
  <si>
    <t xml:space="preserve">* biomedical waste - Ratnagiri data not available </t>
  </si>
  <si>
    <t xml:space="preserve">GRI CONTENT INDEX </t>
  </si>
  <si>
    <t>CLIMATE GOVERNANCE</t>
  </si>
  <si>
    <t xml:space="preserve">Our sustainability efforts prioritise non-fossil based energy and sustainable development, along with transparency in operations and investments. Recognising the significance of climate risks in our business strategy and decision-making, we conducted a climate change risk assessment. Scenario analysis as per RCP 4.5 and RCP 8.5 that played an important  role in assessing climate-related risks and opportunities. Where, RCP 4.5 represents a pathway where greenhouse gas emissions are moderately stabilized by the end of the 21st century through significant mitigation efforts. On the other hand, RCP 8.5 depicts a high-emission pathway without adequate climate policies, resulting in substantial increase in greenhouse gas concentration.          </t>
  </si>
  <si>
    <t>STRATEGY</t>
  </si>
  <si>
    <t xml:space="preserve">Sr. No. </t>
  </si>
  <si>
    <t xml:space="preserve">Location </t>
  </si>
  <si>
    <t xml:space="preserve">JSW Neo Energy </t>
  </si>
  <si>
    <t>Ratnagiri</t>
  </si>
  <si>
    <t>Barmer</t>
  </si>
  <si>
    <t>Vijaynagar</t>
  </si>
  <si>
    <t>Sholtu</t>
  </si>
  <si>
    <t>Vendors</t>
  </si>
  <si>
    <t>Ö</t>
  </si>
  <si>
    <t>2030 TARGETS</t>
  </si>
  <si>
    <t xml:space="preserve">FY 24 </t>
  </si>
  <si>
    <t>13,64,733</t>
  </si>
  <si>
    <t xml:space="preserve"> </t>
  </si>
  <si>
    <t xml:space="preserve">FY 23 </t>
  </si>
  <si>
    <t xml:space="preserve">FY 21 </t>
  </si>
  <si>
    <t xml:space="preserve">FY 22 </t>
  </si>
  <si>
    <t>DOUBLE MATERIALITY</t>
  </si>
  <si>
    <t>Double Materiality</t>
  </si>
  <si>
    <t>MATERIAL TOPICS</t>
  </si>
  <si>
    <t>ESG Databook 2025</t>
  </si>
  <si>
    <t xml:space="preserve">FY 25 </t>
  </si>
  <si>
    <t>FY 25</t>
  </si>
  <si>
    <t>2-9: Governance Structure and Composition</t>
  </si>
  <si>
    <t>2-10: Nomination and selection of the highest governance body</t>
  </si>
  <si>
    <t>2-11: Chair of the highest governing body</t>
  </si>
  <si>
    <t>2-12: Role of the highest governance body in overseeing the management of impacts</t>
  </si>
  <si>
    <t>2-13: Delegation of responsibility for managing impacts</t>
  </si>
  <si>
    <t>2-14: Role of the highest governance body in sustainability reporting</t>
  </si>
  <si>
    <t>2-15: Conflicts of interest</t>
  </si>
  <si>
    <t>2-16: Communication of critical concerns</t>
  </si>
  <si>
    <t>2-17: Collective knowledge of the highest governance body</t>
  </si>
  <si>
    <t>2-18: Evaluation of the performance of the highest governance body</t>
  </si>
  <si>
    <t>2-19: Remuneration policies</t>
  </si>
  <si>
    <t>2-20: Process to determine remuneration</t>
  </si>
  <si>
    <t>2-21: Annual total compensation ratio</t>
  </si>
  <si>
    <t>2-22: Statement on sustainable development strategy</t>
  </si>
  <si>
    <t>2-23: Policy commitments</t>
  </si>
  <si>
    <t>2-24: Embedding policy commitments</t>
  </si>
  <si>
    <t>2-25: Processes to remediate negative impacts</t>
  </si>
  <si>
    <t>2-26: Mechanisms for seeking advice and raising concerns</t>
  </si>
  <si>
    <t>2-27: Compliance with laws and regulations</t>
  </si>
  <si>
    <t>2-28: Membership associations</t>
  </si>
  <si>
    <t>2-29: Approach to Stakeholder Engagement</t>
  </si>
  <si>
    <t>2-30: Collective bargaining agreements</t>
  </si>
  <si>
    <t>GRI STANDARD/ OTHER SOURCE</t>
  </si>
  <si>
    <t>DISCLOSURE</t>
  </si>
  <si>
    <t>3-3 Management of material topics</t>
  </si>
  <si>
    <t>201-1 Direct economic value generated and distributed</t>
  </si>
  <si>
    <t>3-1 Process to determine material topics</t>
  </si>
  <si>
    <t>3-2 List of material topics</t>
  </si>
  <si>
    <t>Materiality - Pg. 58</t>
  </si>
  <si>
    <t>Materiality - Pg. 59</t>
  </si>
  <si>
    <t>Business Responibility and Sustainability Reporting - Pg. 260</t>
  </si>
  <si>
    <t>Business Responibility and Sustainability Reporting Principle 5 - Pg. 279</t>
  </si>
  <si>
    <t>201-2 Financial implications and other risks and opportunities due to climate change</t>
  </si>
  <si>
    <t>201-3 Defined benefit plan obligations and other retirement plans</t>
  </si>
  <si>
    <t>201-4 Financial assistance received from government</t>
  </si>
  <si>
    <t>202-1 Ratios of standard entry level wage by gender compared to local minimum wage</t>
  </si>
  <si>
    <t>202-2 Proportion of senior management hired from the local community</t>
  </si>
  <si>
    <t>3-3: Management of material topics</t>
  </si>
  <si>
    <t>203-1: Infrastructure investments and services supported</t>
  </si>
  <si>
    <t>203-2: Significant indirect economic impacts</t>
  </si>
  <si>
    <t>204-1: Proportion of spending on local suppliers</t>
  </si>
  <si>
    <t>205-2: Communication and training about anti-corruption policies and procedures</t>
  </si>
  <si>
    <t>205-3: Confirmed incidents of corruption and actions taken</t>
  </si>
  <si>
    <t>205-1 Operations assessed for risks related to corruption</t>
  </si>
  <si>
    <t>206-1: Legal actions for anti-competitive behaviour, antitrust, and monopoly practices</t>
  </si>
  <si>
    <t>207-1 Approach to tax</t>
  </si>
  <si>
    <t>207-2 Tax governance, control, and risk management</t>
  </si>
  <si>
    <t>207-3 Stakeholder engagement and management of concerns related to tax</t>
  </si>
  <si>
    <t>207-4 Country-by-country reporting</t>
  </si>
  <si>
    <t>301-1 Materials used by weight or volume</t>
  </si>
  <si>
    <t>301-2 Recycled input materials used</t>
  </si>
  <si>
    <t>301-3 Reclaimed products and their packaging materials</t>
  </si>
  <si>
    <t>302-1 Energy consumption within the organization</t>
  </si>
  <si>
    <t>302-2 Energy consumption outside of the organization</t>
  </si>
  <si>
    <t>302-3 Energy intensity</t>
  </si>
  <si>
    <t>302-4 Reduction of energy consumption</t>
  </si>
  <si>
    <t>302-5 Reductions in energy requirements of products and services</t>
  </si>
  <si>
    <t>303-1: Interactions with water as a shared resource</t>
  </si>
  <si>
    <t>303-2: Management of water discharge-related impacts</t>
  </si>
  <si>
    <t>303-3: Water withdrawal</t>
  </si>
  <si>
    <t>303-4: Water discharge</t>
  </si>
  <si>
    <t>303-5: Water consumption</t>
  </si>
  <si>
    <t>304-1 Operational sites owned, leased, managed in, or adjacent to, protected areas and areas of high biodiversity value outside protected areas</t>
  </si>
  <si>
    <t>304-2 Significant impacts of activities, products and services on biodiversity</t>
  </si>
  <si>
    <t>304-3 Habitats protected or restored</t>
  </si>
  <si>
    <t>304-4 IUCN Red List species and national conservation list species with habitats in areas affected by operations</t>
  </si>
  <si>
    <t>305-1: Direct (Scope 1) GHG Emissions</t>
  </si>
  <si>
    <t>305-2: Energy indirect (Scope 2) GHG Emissions</t>
  </si>
  <si>
    <t>305-3: Other indirect (Scope 3) GHG emissions</t>
  </si>
  <si>
    <t>305-4: GHG Emissions Intensity</t>
  </si>
  <si>
    <t>305-5: Reduction of GHG emissions</t>
  </si>
  <si>
    <t>305-6: Emissions of ozone-depleting substances (ODS)</t>
  </si>
  <si>
    <t>305-7: Nitrogen oxides (NOx), sulfur oxides (SOx), and other significant air emissions</t>
  </si>
  <si>
    <t>306-1: Waste generation and significant waste-related impacts</t>
  </si>
  <si>
    <t>306-2: Management of significant waste-related impacts</t>
  </si>
  <si>
    <t>306-3: Waste generated</t>
  </si>
  <si>
    <t>306-4: Waste diverted from disposal</t>
  </si>
  <si>
    <t>306-5: Waste directed to disposal</t>
  </si>
  <si>
    <t>308-1 New suppliers that were screened using environmental criteria</t>
  </si>
  <si>
    <t>308-2 Negative environmental impacts in the supply chain and actions taken</t>
  </si>
  <si>
    <t>402-1 Minimum notice periods regarding operational changes</t>
  </si>
  <si>
    <t>401-1: New employee hires and employee turnover</t>
  </si>
  <si>
    <t>401-2: Benefits provided to full-time employees that are not provided to temporary or part-time employees</t>
  </si>
  <si>
    <t>401-3: Parental leave</t>
  </si>
  <si>
    <t>403-1: Occupational health and safety management system</t>
  </si>
  <si>
    <t>403-2: Hazard identification, risk assessment, and incident investigation</t>
  </si>
  <si>
    <t>403-3: Occupational health services</t>
  </si>
  <si>
    <t>403-4: Worker participation, consultation, and communication on occupational health and safety</t>
  </si>
  <si>
    <t>403-5: Worker training on occupational health and safety</t>
  </si>
  <si>
    <t>403-6: Promotion of worker health</t>
  </si>
  <si>
    <t>403-7: Prevention and mitigation of occupational health and safety impacts directly linked by business relationships</t>
  </si>
  <si>
    <t>403-8: Workers covered by an occupational health and safety management system</t>
  </si>
  <si>
    <t>403-9: Work-related injuries</t>
  </si>
  <si>
    <t>403-10: Work-related ill health</t>
  </si>
  <si>
    <t>404-1: Average hours of training per year per employee</t>
  </si>
  <si>
    <t>404-2: Programs for upgrading employee skills and transition assistance programs</t>
  </si>
  <si>
    <t>404-3: Percentage of employees receiving regular performance and career development reviews</t>
  </si>
  <si>
    <t>405-1 Diversity of governance bodies and employees</t>
  </si>
  <si>
    <t>405-2 Ratio of basic salary and remuneration of women to men</t>
  </si>
  <si>
    <t>406-1: Incidents of discrimination and corrective actions taken</t>
  </si>
  <si>
    <t>407-1: Operations and suppliers in which the right to freedom of association and collective bargaining may be at risk</t>
  </si>
  <si>
    <t>408-1: Operations and suppliers at significant risk for incidents of child labor</t>
  </si>
  <si>
    <t>409-1: Operations and suppliers at significant risk for incidents of forced or compulsory labor</t>
  </si>
  <si>
    <t>411-1 Incidents of violations involving rights of indigenous peoples</t>
  </si>
  <si>
    <t>410-1 Security personnel trained in human rights policies or procedures</t>
  </si>
  <si>
    <t>413-1 Operations with local community engagement, impact assessments, and development programs</t>
  </si>
  <si>
    <t>413-2 Operations with significant actual and potential negative impacts on local communities</t>
  </si>
  <si>
    <t>414-1 New suppliers that were screened using social criteria</t>
  </si>
  <si>
    <t>414-2 Negative social impacts in the supply chain and actions taken</t>
  </si>
  <si>
    <t>415-1 Political contributions</t>
  </si>
  <si>
    <t>416-1 Assessment of the health and safety impacts of product and service categories</t>
  </si>
  <si>
    <t>416-2 Incidents of non- compliance concerning the health and safety impacts of products and services</t>
  </si>
  <si>
    <t>417-1 Requirements for product and service
information and labeling</t>
  </si>
  <si>
    <t>417-2 Incidents of non- compliance concerning product and service information and labeling</t>
  </si>
  <si>
    <t>417-3 Incidents of non- compliance concerning marketing communications</t>
  </si>
  <si>
    <t>418-1 Substantiated complaints concerning breaches of customer privacy and losses of customer data</t>
  </si>
  <si>
    <t>SOCIAL DASHBOARD</t>
  </si>
  <si>
    <t>Tonnes</t>
  </si>
  <si>
    <t>Value Creation Model</t>
  </si>
  <si>
    <t>Tonnes/MWh</t>
  </si>
  <si>
    <t xml:space="preserve">               Women Directors (included in independent directors)</t>
  </si>
  <si>
    <t xml:space="preserve">     Union Employees/Workers</t>
  </si>
  <si>
    <t>The following list provides a reference to the tabs used in the JSW Energy ESG Databook 2025.</t>
  </si>
  <si>
    <t>* Categories 8 - 15 are not applicable to the business</t>
  </si>
  <si>
    <t xml:space="preserve">            1 - Purchased Goods and Services</t>
  </si>
  <si>
    <t xml:space="preserve">            2 - Capital Goods</t>
  </si>
  <si>
    <t xml:space="preserve">            3 - Fuel and Energy</t>
  </si>
  <si>
    <t xml:space="preserve">            4 - Upstream Transportation and Distribution</t>
  </si>
  <si>
    <t xml:space="preserve">            5 - Wasted Generated in Operations</t>
  </si>
  <si>
    <t xml:space="preserve">            6 - Business Travel</t>
  </si>
  <si>
    <t xml:space="preserve">            7 - Employee Commuting</t>
  </si>
  <si>
    <t>(Operational Technology)</t>
  </si>
  <si>
    <t>Performance Appraisal</t>
  </si>
  <si>
    <t xml:space="preserve">     Water Recycling and Reusing Percentage</t>
  </si>
  <si>
    <t>Waste Recycled</t>
  </si>
  <si>
    <t xml:space="preserve">     Scope 3 Emissions (total)</t>
  </si>
  <si>
    <t>Business Responsibility and Sustainability Report (Section B)</t>
  </si>
  <si>
    <t>Strengthen the means of implementation and revitalize the global partnership for sustainable development.</t>
  </si>
  <si>
    <t>GOVERNANCE - OTHERS</t>
  </si>
  <si>
    <t>Ethics and Integrity</t>
  </si>
  <si>
    <t>Appointment &amp; Rotation of Auditors</t>
  </si>
  <si>
    <t>Cybersecurity</t>
  </si>
  <si>
    <t>Contributions to Institutions, Bodies, &amp; Political Parties</t>
  </si>
  <si>
    <t>Engagement With Industry Bodies</t>
  </si>
  <si>
    <t>Stakeholder Grievance Mechanism</t>
  </si>
  <si>
    <t>Whistleblower Policy</t>
  </si>
  <si>
    <t>Key Alliances</t>
  </si>
  <si>
    <t>Key Memberships</t>
  </si>
  <si>
    <t>JSW Energy works closely with trade / industry associations in evolving policies that govern the functioning and regulations of Power Sector. The company participates in stakeholder consultation with Industry players and support the Government in framing policies in the following areas:
• Governance and administration
• Economic reforms
• Sustainable business principles
• Energy, water, and other natural resources
• Social and community development
• Transparency in public disclosure
• Non-conventional energy
• Green Hydrogen Mission
 JSW Energy, directly as well as through JSW Group teams, engages with the following associations and organizations: CII, FICCI, ASSOCHAM, GRI, CDP, Indian Chamber of Commerce</t>
  </si>
  <si>
    <t>As part of our strategic action plan, we conducted a Double materiality assessment during FY 2025 and identified issues that have a significant potential to influence our business. We have devised clear pathways to approach these issues in order to deliver sustained value. Our materiality approach takes into account the double materiality principle, which considers how certain topics are important for the environmental and social aspects, which also have financial consequences with time.</t>
  </si>
  <si>
    <t xml:space="preserve">    51.33 (10.72% for MSME)</t>
  </si>
  <si>
    <t>FY 26</t>
  </si>
  <si>
    <t>ESG Databook 2026</t>
  </si>
  <si>
    <t>Integrated Report FY 26</t>
  </si>
  <si>
    <t>Page Number</t>
  </si>
  <si>
    <t>2-1: Organizational Details</t>
  </si>
  <si>
    <t>JSW Energy- At a Glance- Pg. 10</t>
  </si>
  <si>
    <t>2-2: Entities included in the organization's sustainability reporting</t>
  </si>
  <si>
    <t>About This Report- Pg. 8</t>
  </si>
  <si>
    <t>2-3: Reporting period, frequency, and contact point</t>
  </si>
  <si>
    <t>2-4: Restatements of information</t>
  </si>
  <si>
    <t>2-5: External assurance</t>
  </si>
  <si>
    <t>Independent Assurance Statement - Pg. 365</t>
  </si>
  <si>
    <t>2-6: Activities, value chain, and other business relationships</t>
  </si>
  <si>
    <t>Our Business Model- Pg. 40</t>
  </si>
  <si>
    <t>2-7: Employees</t>
  </si>
  <si>
    <t>Workforce Breakdown - Pg. 114</t>
  </si>
  <si>
    <t>2-8: Workers who are not employees</t>
  </si>
  <si>
    <t>Workforce Breakdown – Pg. 114</t>
  </si>
  <si>
    <t>Corporate Governance Framework Pg. 285-288</t>
  </si>
  <si>
    <t>Corporate Governance Report- Pg. 296</t>
  </si>
  <si>
    <t>Corporate Governance Framework- Pg. 287</t>
  </si>
  <si>
    <t>Corporate Governance Report - Pg. 285</t>
  </si>
  <si>
    <t>Corporate Governance Framework - Pg. 285</t>
  </si>
  <si>
    <t>Sustainability Committee - Pg. 299 &amp; 300</t>
  </si>
  <si>
    <t>Business Responsibility and Sustainability Reporting - Principle 1 - Pg. 337</t>
  </si>
  <si>
    <t>Business Responsibility and Sustainability Reporting - Pg 326</t>
  </si>
  <si>
    <t>Corporate Governance Report - Pg. 289</t>
  </si>
  <si>
    <t>Corporate Governance Report - Pg. 298</t>
  </si>
  <si>
    <t>Compensation and Nomination &amp; Remuneration Committee - Pg. 296</t>
  </si>
  <si>
    <t>Annexure D - Pg. 284</t>
  </si>
  <si>
    <t>Message from the Chairman and Managing Director - Pg. 30</t>
  </si>
  <si>
    <t>Business Responsibility and Sustainability Reporting Section B - Pg. 331</t>
  </si>
  <si>
    <t>Ethical Business at JSW Energy- Pg. 167</t>
  </si>
  <si>
    <t>Business Responsibility and Sustainability Reporting - Pg. 347 &amp; 348</t>
  </si>
  <si>
    <t>Business Responsibility and Sustainability Reporting Section A - Pg. 326</t>
  </si>
  <si>
    <t>Corporate Governance Report Pg. 286 - 289</t>
  </si>
  <si>
    <t>Business Responsibility and Sustainability Reporting: Principle 7 - Pg. 361</t>
  </si>
  <si>
    <t>Stakeholder engagement- Pg. 57</t>
  </si>
  <si>
    <t>Freedom of Association &amp; Collective Bargaining- Pg. 117</t>
  </si>
  <si>
    <t>Business Responsibility and Sustainability Reporting Section A - Pg. 327</t>
  </si>
  <si>
    <t>Financial Review - Pg. 231</t>
  </si>
  <si>
    <t>Climate Action and TCFD Alignment - Pg. 68</t>
  </si>
  <si>
    <t>Note No. 26 - Tax expense - Pg. 434</t>
  </si>
  <si>
    <t>Corporate Social Responsibilities (CSR) - Pg. 148</t>
  </si>
  <si>
    <t>Business Responsibility and Sustainability Reporting Principle 8 - Pg. 362</t>
  </si>
  <si>
    <t>Business Responsibility and Sustainability Reporting Principle 1 – Pg. 335
Ethical Business at JSW Energy Pg- 167</t>
  </si>
  <si>
    <t>Business Responsibility and Sustainability Reporting Principle 1 – Pg. 336</t>
  </si>
  <si>
    <t>Business Responsibility and Sustainability Reporting Principle 7 - Pg. 361</t>
  </si>
  <si>
    <t>Tax Policy and Governance – Pg 171 - 173</t>
  </si>
  <si>
    <t>Business Responsibility and Sustainability Reporting Principle 2 - Pg. 338</t>
  </si>
  <si>
    <t>Energy Management - Pg. 75
Business Responsibility and Sustainability Reporting Principle 6 - Pg. 353</t>
  </si>
  <si>
    <t>Business Responsibility and Sustainability Reporting Principle 6 - Pg. 353</t>
  </si>
  <si>
    <t>Energy Management - Pg. 75-82</t>
  </si>
  <si>
    <t>Water Management - Pg. 92</t>
  </si>
  <si>
    <t>Wastewater and Effluent Management - Pg. 98</t>
  </si>
  <si>
    <t>Water Management - Pg. 93</t>
  </si>
  <si>
    <t>Business Responsibility and Sustainability Reporting Principle 6 - Pg. 355 &amp; 359</t>
  </si>
  <si>
    <t>Business Responsibility and Sustainability Reporting Principle 6 - Pg. 354, 359</t>
  </si>
  <si>
    <t>Business Responsibility and Sustainability Reporting Principle 6 - Pg. 358</t>
  </si>
  <si>
    <t>Biodiversity: Conservation and Restoration - Pg. 106 - 111</t>
  </si>
  <si>
    <t>Emission Management - Pg. 88 - 91</t>
  </si>
  <si>
    <t>Emission Management - Pg. 78-82 and 88-91</t>
  </si>
  <si>
    <t>Business Responsibility and Sustainability Reporting Principle 6 - Pg. 356</t>
  </si>
  <si>
    <t>Air Emissions - Pg. 105
Business Responsibility and Sustainability Reporting Principle 6 - Pg. 356</t>
  </si>
  <si>
    <t>Waste Management - Pg. 100-104</t>
  </si>
  <si>
    <t>Business Responsibility and Sustainability Reporting Principle 6 - Pg. 357</t>
  </si>
  <si>
    <t>Responsible Supply Chain Management - Pg. 144-146</t>
  </si>
  <si>
    <t>Suppliers Sustainability Assessment – Pg. 146</t>
  </si>
  <si>
    <t>Talent Attraction &amp; Retention - Pg. 116</t>
  </si>
  <si>
    <t>Business Responsibility and Sustainability Reporting: Principle 3 - Pg. 339</t>
  </si>
  <si>
    <t>Business Responsibility and Sustainability Reporting: Principle 3 - Pg. 341, 122</t>
  </si>
  <si>
    <t>Business Responsibility and Sustainability Reporting: Principle 3 - Pg. 342</t>
  </si>
  <si>
    <t>Business Responsibility and Sustainability Reporting: Principle 3 - Pg. 343</t>
  </si>
  <si>
    <t>Occupational Health &amp; Safety- Pg. 126 - 131</t>
  </si>
  <si>
    <t>Business Responsibility and Sustainability Report- Pg. 343</t>
  </si>
  <si>
    <t>Business Responsibility and Sustainability Report - Pg. 342 &amp; 343
Occupational Health &amp; Safety Pg. 124 - 143</t>
  </si>
  <si>
    <t>Business Responsibility and Sustainability Report - Pg. 342
Occupational Health &amp; Safety Pg. 124</t>
  </si>
  <si>
    <t>Business Responsibility and Sustainability Reporting: Principle 3 - Pg. 344
Health and Safety Performance Indicators – Pg. 143</t>
  </si>
  <si>
    <t>Business Responsibility and Sustainability Reporting: Principle 3 - Pg. 344</t>
  </si>
  <si>
    <t>Learning Metrics &amp; Performance - Pg. 120, 121</t>
  </si>
  <si>
    <t>Business Responsibility and Sustainability Reporting: principle 3 - Pg. 342</t>
  </si>
  <si>
    <t>Business Responsibility and Sustainability Reporting: Section A - Pg. 319, 341, 115, 117</t>
  </si>
  <si>
    <t>Business Responsibility and Sustainability Reporting: Principle 5- Pg. 351</t>
  </si>
  <si>
    <t>Freedom of Association &amp; Collective Bargaining -Pg. 117</t>
  </si>
  <si>
    <t>Business Responsibility and Sustainability Reporting: Principle 5 - Pg. 351</t>
  </si>
  <si>
    <t>Business Responsibility and Sustainability Reporting: Principle 5 - Pg. 351-353</t>
  </si>
  <si>
    <t>Human Rights training - Pg. 118</t>
  </si>
  <si>
    <t>Human Rights Assessment- Pg. 118</t>
  </si>
  <si>
    <t>Corporate Social Responsibilities (CSR) Pg. 148</t>
  </si>
  <si>
    <t>Suppliers Sustainability Assessment - Pg. 146</t>
  </si>
  <si>
    <t>Supplier Sustainability Assessment Pg. 146</t>
  </si>
  <si>
    <t>Business Responsibility and Sustainability Reporting: Principle 9 - Pg. 364</t>
  </si>
  <si>
    <t>148-161</t>
  </si>
  <si>
    <t>112-123</t>
  </si>
  <si>
    <t>92-99</t>
  </si>
  <si>
    <t>75-83</t>
  </si>
  <si>
    <t>112-123, 148-161</t>
  </si>
  <si>
    <t>92-111</t>
  </si>
  <si>
    <t>75-83, 92-111</t>
  </si>
  <si>
    <t>68-74</t>
  </si>
  <si>
    <t>106-111</t>
  </si>
  <si>
    <t xml:space="preserve">     Employee productivity (Gross Generation/Total Employees)</t>
  </si>
  <si>
    <r>
      <t xml:space="preserve">Two Dimensions of Double Materiality at JSW Energy:
</t>
    </r>
    <r>
      <rPr>
        <b/>
        <sz val="11"/>
        <color theme="1"/>
        <rFont val="Calibri"/>
        <family val="2"/>
        <scheme val="minor"/>
      </rPr>
      <t xml:space="preserve">Impact Materiality:
</t>
    </r>
    <r>
      <rPr>
        <sz val="11"/>
        <color theme="1"/>
        <rFont val="Calibri"/>
        <family val="2"/>
        <scheme val="minor"/>
      </rPr>
      <t xml:space="preserve">Focuses on the scale, scope, likelihood and irremediability of JSW Energy's impacts on the environment.
</t>
    </r>
    <r>
      <rPr>
        <b/>
        <sz val="11"/>
        <color theme="1"/>
        <rFont val="Calibri"/>
        <family val="2"/>
        <scheme val="minor"/>
      </rPr>
      <t>Financial Materiality:</t>
    </r>
    <r>
      <rPr>
        <sz val="11"/>
        <color theme="1"/>
        <rFont val="Calibri"/>
        <family val="2"/>
        <scheme val="minor"/>
      </rPr>
      <t xml:space="preserve">
Evaluates how ESG risks and opportunities affect JSW Energy's financial position and long-term value creation.
</t>
    </r>
  </si>
  <si>
    <t xml:space="preserve">Cyber Security </t>
  </si>
  <si>
    <t xml:space="preserve">Biodiversity </t>
  </si>
  <si>
    <t xml:space="preserve">Human Rights </t>
  </si>
  <si>
    <t xml:space="preserve">Business Conduct </t>
  </si>
  <si>
    <t xml:space="preserve">Health &amp; Safety </t>
  </si>
  <si>
    <t xml:space="preserve">Climate Change </t>
  </si>
  <si>
    <t xml:space="preserve">Energy </t>
  </si>
  <si>
    <t>Raw Material Conservation</t>
  </si>
  <si>
    <t>Water Resource Management</t>
  </si>
  <si>
    <t xml:space="preserve">Waste Water </t>
  </si>
  <si>
    <t>Waste Management</t>
  </si>
  <si>
    <t xml:space="preserve">Air Emission Management </t>
  </si>
  <si>
    <t>Local Consideration</t>
  </si>
  <si>
    <t xml:space="preserve">Social Development &amp; Community Involvement </t>
  </si>
  <si>
    <t xml:space="preserve">Indigenous People &amp; Resettelement </t>
  </si>
  <si>
    <t xml:space="preserve">Cultural Heritage </t>
  </si>
  <si>
    <t xml:space="preserve">Labour Practices &amp; Employment Rights </t>
  </si>
  <si>
    <t>Making Our World A Better Place</t>
  </si>
  <si>
    <r>
      <rPr>
        <b/>
        <sz val="11"/>
        <color rgb="FF213A8F"/>
        <rFont val="Calibri"/>
        <family val="2"/>
        <scheme val="minor"/>
      </rPr>
      <t>GENERAL DISCLOSURES</t>
    </r>
  </si>
  <si>
    <r>
      <rPr>
        <b/>
        <sz val="11"/>
        <color rgb="FF009FE3"/>
        <rFont val="Calibri"/>
        <family val="2"/>
        <scheme val="minor"/>
      </rPr>
      <t>GRI 3: Material
Topics 2021</t>
    </r>
  </si>
  <si>
    <r>
      <rPr>
        <b/>
        <sz val="11"/>
        <color rgb="FF213A8F"/>
        <rFont val="Calibri"/>
        <family val="2"/>
        <scheme val="minor"/>
      </rPr>
      <t>ECONOMIC PERFORMANCE</t>
    </r>
  </si>
  <si>
    <r>
      <rPr>
        <b/>
        <sz val="11"/>
        <color rgb="FF009FE3"/>
        <rFont val="Calibri"/>
        <family val="2"/>
        <scheme val="minor"/>
      </rPr>
      <t>GRI 3: MATERIAL
TOPICS 2021</t>
    </r>
  </si>
  <si>
    <r>
      <rPr>
        <b/>
        <sz val="11"/>
        <color rgb="FF009FE3"/>
        <rFont val="Calibri"/>
        <family val="2"/>
        <scheme val="minor"/>
      </rPr>
      <t>GRI 201:
Economic Performance 2016</t>
    </r>
  </si>
  <si>
    <r>
      <rPr>
        <b/>
        <sz val="11"/>
        <color rgb="FF213A8F"/>
        <rFont val="Calibri"/>
        <family val="2"/>
        <scheme val="minor"/>
      </rPr>
      <t>MARKET PRESENCE</t>
    </r>
  </si>
  <si>
    <r>
      <rPr>
        <b/>
        <sz val="11"/>
        <color rgb="FF009FE3"/>
        <rFont val="Calibri"/>
        <family val="2"/>
        <scheme val="minor"/>
      </rPr>
      <t>GRI 202: Market
Presence 2016</t>
    </r>
  </si>
  <si>
    <r>
      <rPr>
        <b/>
        <sz val="11"/>
        <color rgb="FF213A8F"/>
        <rFont val="Calibri"/>
        <family val="2"/>
        <scheme val="minor"/>
      </rPr>
      <t>INDIRECT ECONOMIC IMPACTS</t>
    </r>
  </si>
  <si>
    <r>
      <rPr>
        <b/>
        <sz val="11"/>
        <color rgb="FF009FE3"/>
        <rFont val="Calibri"/>
        <family val="2"/>
        <scheme val="minor"/>
      </rPr>
      <t>GRI 203: Indirect Economic Impacts 2016</t>
    </r>
  </si>
  <si>
    <r>
      <rPr>
        <b/>
        <sz val="11"/>
        <color rgb="FF213A8F"/>
        <rFont val="Calibri"/>
        <family val="2"/>
        <scheme val="minor"/>
      </rPr>
      <t>PROCUREMENT PRACTICES</t>
    </r>
  </si>
  <si>
    <r>
      <rPr>
        <b/>
        <sz val="11"/>
        <color rgb="FF009FE3"/>
        <rFont val="Calibri"/>
        <family val="2"/>
        <scheme val="minor"/>
      </rPr>
      <t>GRI 204:
Procurement Practices 2016</t>
    </r>
  </si>
  <si>
    <r>
      <rPr>
        <b/>
        <sz val="11"/>
        <color rgb="FF213A8F"/>
        <rFont val="Calibri"/>
        <family val="2"/>
        <scheme val="minor"/>
      </rPr>
      <t>ANTI-CORRUPTION</t>
    </r>
  </si>
  <si>
    <r>
      <rPr>
        <b/>
        <sz val="11"/>
        <color rgb="FF009FE3"/>
        <rFont val="Calibri"/>
        <family val="2"/>
        <scheme val="minor"/>
      </rPr>
      <t>GRI 205: Anti-
corruption 2016</t>
    </r>
  </si>
  <si>
    <r>
      <rPr>
        <b/>
        <sz val="11"/>
        <color rgb="FF213A8F"/>
        <rFont val="Calibri"/>
        <family val="2"/>
        <scheme val="minor"/>
      </rPr>
      <t>ANTI-COMPETITIVE BEHAVIOR</t>
    </r>
  </si>
  <si>
    <r>
      <rPr>
        <b/>
        <sz val="11"/>
        <color rgb="FF009FE3"/>
        <rFont val="Calibri"/>
        <family val="2"/>
        <scheme val="minor"/>
      </rPr>
      <t>GRI 206: Anti-
competitive Behavior 2016</t>
    </r>
  </si>
  <si>
    <r>
      <rPr>
        <b/>
        <sz val="11"/>
        <color rgb="FF213A8F"/>
        <rFont val="Calibri"/>
        <family val="2"/>
        <scheme val="minor"/>
      </rPr>
      <t>TAX</t>
    </r>
  </si>
  <si>
    <r>
      <rPr>
        <b/>
        <sz val="11"/>
        <color rgb="FF009FE3"/>
        <rFont val="Calibri"/>
        <family val="2"/>
        <scheme val="minor"/>
      </rPr>
      <t>GRI 207: Tax 2019</t>
    </r>
  </si>
  <si>
    <r>
      <rPr>
        <b/>
        <sz val="11"/>
        <color rgb="FF213A8F"/>
        <rFont val="Calibri"/>
        <family val="2"/>
        <scheme val="minor"/>
      </rPr>
      <t>MATERIALS</t>
    </r>
  </si>
  <si>
    <r>
      <rPr>
        <b/>
        <sz val="11"/>
        <color rgb="FF009FE3"/>
        <rFont val="Calibri"/>
        <family val="2"/>
        <scheme val="minor"/>
      </rPr>
      <t>GRI 301: Materials
2016</t>
    </r>
  </si>
  <si>
    <r>
      <rPr>
        <b/>
        <sz val="11"/>
        <color rgb="FF213A8F"/>
        <rFont val="Calibri"/>
        <family val="2"/>
        <scheme val="minor"/>
      </rPr>
      <t>ENERGY</t>
    </r>
  </si>
  <si>
    <r>
      <rPr>
        <b/>
        <sz val="11"/>
        <color rgb="FF009FE3"/>
        <rFont val="Calibri"/>
        <family val="2"/>
        <scheme val="minor"/>
      </rPr>
      <t>GRI 302: Energy
2016</t>
    </r>
  </si>
  <si>
    <r>
      <rPr>
        <b/>
        <sz val="11"/>
        <color rgb="FF213A8F"/>
        <rFont val="Calibri"/>
        <family val="2"/>
        <scheme val="minor"/>
      </rPr>
      <t>WATER AND EFFLUENTS</t>
    </r>
  </si>
  <si>
    <r>
      <rPr>
        <b/>
        <sz val="11"/>
        <color rgb="FF009FE3"/>
        <rFont val="Calibri"/>
        <family val="2"/>
        <scheme val="minor"/>
      </rPr>
      <t>GRI 303: Water and Effluents 2018</t>
    </r>
  </si>
  <si>
    <r>
      <rPr>
        <b/>
        <sz val="11"/>
        <color rgb="FF213A8F"/>
        <rFont val="Calibri"/>
        <family val="2"/>
        <scheme val="minor"/>
      </rPr>
      <t>BIODIVERSITY</t>
    </r>
  </si>
  <si>
    <r>
      <rPr>
        <b/>
        <sz val="11"/>
        <color rgb="FF009FE3"/>
        <rFont val="Calibri"/>
        <family val="2"/>
        <scheme val="minor"/>
      </rPr>
      <t>GRI 304:
Biodiversity 2016</t>
    </r>
  </si>
  <si>
    <r>
      <rPr>
        <b/>
        <sz val="11"/>
        <color rgb="FF213A8F"/>
        <rFont val="Calibri"/>
        <family val="2"/>
        <scheme val="minor"/>
      </rPr>
      <t>EMISSIONS</t>
    </r>
  </si>
  <si>
    <r>
      <rPr>
        <b/>
        <sz val="11"/>
        <color rgb="FF009FE3"/>
        <rFont val="Calibri"/>
        <family val="2"/>
        <scheme val="minor"/>
      </rPr>
      <t>GRI 305:
Emissions 2016</t>
    </r>
  </si>
  <si>
    <r>
      <rPr>
        <b/>
        <sz val="11"/>
        <color rgb="FF213A8F"/>
        <rFont val="Calibri"/>
        <family val="2"/>
        <scheme val="minor"/>
      </rPr>
      <t>WASTE</t>
    </r>
  </si>
  <si>
    <r>
      <rPr>
        <b/>
        <sz val="11"/>
        <color rgb="FF009FE3"/>
        <rFont val="Calibri"/>
        <family val="2"/>
        <scheme val="minor"/>
      </rPr>
      <t>GRI 306: Waste
2020</t>
    </r>
  </si>
  <si>
    <r>
      <rPr>
        <b/>
        <sz val="11"/>
        <color rgb="FF213A8F"/>
        <rFont val="Calibri"/>
        <family val="2"/>
        <scheme val="minor"/>
      </rPr>
      <t>SUPPLIER ENVIRONMENTAL ASSESSMENT</t>
    </r>
  </si>
  <si>
    <r>
      <rPr>
        <b/>
        <sz val="11"/>
        <color rgb="FF009FE3"/>
        <rFont val="Calibri"/>
        <family val="2"/>
        <scheme val="minor"/>
      </rPr>
      <t>GRI 308: Supplier Environmental Assessment 2016</t>
    </r>
  </si>
  <si>
    <r>
      <rPr>
        <b/>
        <sz val="11"/>
        <color rgb="FF213A8F"/>
        <rFont val="Calibri"/>
        <family val="2"/>
        <scheme val="minor"/>
      </rPr>
      <t>EMPLOYMENT</t>
    </r>
  </si>
  <si>
    <r>
      <rPr>
        <b/>
        <sz val="11"/>
        <color rgb="FF009FE3"/>
        <rFont val="Calibri"/>
        <family val="2"/>
        <scheme val="minor"/>
      </rPr>
      <t>GRI 401:
Employment 2016</t>
    </r>
  </si>
  <si>
    <r>
      <rPr>
        <b/>
        <sz val="11"/>
        <color rgb="FF213A8F"/>
        <rFont val="Calibri"/>
        <family val="2"/>
        <scheme val="minor"/>
      </rPr>
      <t>LABOR/MANAGEMENT RELATIONS</t>
    </r>
  </si>
  <si>
    <r>
      <rPr>
        <b/>
        <sz val="11"/>
        <color rgb="FF009FE3"/>
        <rFont val="Calibri"/>
        <family val="2"/>
        <scheme val="minor"/>
      </rPr>
      <t>GRI 402: Labor/ Management Relations 2016</t>
    </r>
  </si>
  <si>
    <r>
      <rPr>
        <b/>
        <sz val="11"/>
        <color rgb="FF213A8F"/>
        <rFont val="Calibri"/>
        <family val="2"/>
        <scheme val="minor"/>
      </rPr>
      <t>OCCUPATIONAL HEALTH AND SAFETY</t>
    </r>
  </si>
  <si>
    <r>
      <rPr>
        <b/>
        <sz val="11"/>
        <color rgb="FF009FE3"/>
        <rFont val="Calibri"/>
        <family val="2"/>
        <scheme val="minor"/>
      </rPr>
      <t>GRI 403:
Occupational Health and Safety 2018</t>
    </r>
  </si>
  <si>
    <r>
      <rPr>
        <b/>
        <sz val="11"/>
        <color rgb="FF213A8F"/>
        <rFont val="Calibri"/>
        <family val="2"/>
        <scheme val="minor"/>
      </rPr>
      <t>TRAINING AND EDUCATION</t>
    </r>
  </si>
  <si>
    <r>
      <rPr>
        <b/>
        <sz val="11"/>
        <color rgb="FF009FE3"/>
        <rFont val="Calibri"/>
        <family val="2"/>
        <scheme val="minor"/>
      </rPr>
      <t>GRI 404: Training and Education 2016</t>
    </r>
  </si>
  <si>
    <r>
      <rPr>
        <b/>
        <sz val="11"/>
        <color rgb="FF213A8F"/>
        <rFont val="Calibri"/>
        <family val="2"/>
        <scheme val="minor"/>
      </rPr>
      <t>DIVERSITY AND EQUAL OPPORTUNITY</t>
    </r>
  </si>
  <si>
    <r>
      <rPr>
        <b/>
        <sz val="11"/>
        <color rgb="FF009FE3"/>
        <rFont val="Calibri"/>
        <family val="2"/>
        <scheme val="minor"/>
      </rPr>
      <t>GRI 405: Diversity and Equal Opportunity 2016</t>
    </r>
  </si>
  <si>
    <r>
      <rPr>
        <b/>
        <sz val="11"/>
        <color rgb="FF213A8F"/>
        <rFont val="Calibri"/>
        <family val="2"/>
        <scheme val="minor"/>
      </rPr>
      <t>NON-DISCRIMINATION</t>
    </r>
  </si>
  <si>
    <r>
      <rPr>
        <b/>
        <sz val="11"/>
        <color rgb="FF009FE3"/>
        <rFont val="Calibri"/>
        <family val="2"/>
        <scheme val="minor"/>
      </rPr>
      <t>GRI 406: Non-
discrimination 2016</t>
    </r>
  </si>
  <si>
    <r>
      <rPr>
        <b/>
        <sz val="11"/>
        <color rgb="FF213A8F"/>
        <rFont val="Calibri"/>
        <family val="2"/>
        <scheme val="minor"/>
      </rPr>
      <t>FREEDOM OF ASSOCIATION AND COLLECTIVE BARGAINING</t>
    </r>
  </si>
  <si>
    <r>
      <rPr>
        <b/>
        <sz val="11"/>
        <color rgb="FF009FE3"/>
        <rFont val="Calibri"/>
        <family val="2"/>
        <scheme val="minor"/>
      </rPr>
      <t>GRI 407: Freedom of Association and Collective Bargaining 2016</t>
    </r>
  </si>
  <si>
    <r>
      <rPr>
        <b/>
        <sz val="11"/>
        <color rgb="FF213A8F"/>
        <rFont val="Calibri"/>
        <family val="2"/>
        <scheme val="minor"/>
      </rPr>
      <t>CHILD LABOR</t>
    </r>
  </si>
  <si>
    <r>
      <rPr>
        <b/>
        <sz val="11"/>
        <color rgb="FF009FE3"/>
        <rFont val="Calibri"/>
        <family val="2"/>
        <scheme val="minor"/>
      </rPr>
      <t>GRI 408: Child
Labor 2016</t>
    </r>
  </si>
  <si>
    <r>
      <rPr>
        <b/>
        <sz val="11"/>
        <color rgb="FF213A8F"/>
        <rFont val="Calibri"/>
        <family val="2"/>
        <scheme val="minor"/>
      </rPr>
      <t>FORCED OR COMPULSORY LABOR</t>
    </r>
  </si>
  <si>
    <r>
      <rPr>
        <b/>
        <sz val="11"/>
        <color rgb="FF009FE3"/>
        <rFont val="Calibri"/>
        <family val="2"/>
        <scheme val="minor"/>
      </rPr>
      <t>GRI 409: Forced or Compulsory Labor 2016</t>
    </r>
  </si>
  <si>
    <r>
      <rPr>
        <b/>
        <sz val="11"/>
        <color rgb="FF213A8F"/>
        <rFont val="Calibri"/>
        <family val="2"/>
        <scheme val="minor"/>
      </rPr>
      <t>SECURITY PRACTICES</t>
    </r>
  </si>
  <si>
    <r>
      <rPr>
        <b/>
        <sz val="11"/>
        <color rgb="FF009FE3"/>
        <rFont val="Calibri"/>
        <family val="2"/>
        <scheme val="minor"/>
      </rPr>
      <t>GRI 410: Security
Practices 2016</t>
    </r>
  </si>
  <si>
    <r>
      <rPr>
        <b/>
        <sz val="11"/>
        <color rgb="FF213A8F"/>
        <rFont val="Calibri"/>
        <family val="2"/>
        <scheme val="minor"/>
      </rPr>
      <t>RIGHTS OF INDIGENOUS PEOPLES</t>
    </r>
  </si>
  <si>
    <r>
      <rPr>
        <b/>
        <sz val="11"/>
        <color rgb="FF009FE3"/>
        <rFont val="Calibri"/>
        <family val="2"/>
        <scheme val="minor"/>
      </rPr>
      <t>GRI 411: Rights of Indigenous Peoples 2016</t>
    </r>
  </si>
  <si>
    <r>
      <rPr>
        <b/>
        <sz val="11"/>
        <color rgb="FF213A8F"/>
        <rFont val="Calibri"/>
        <family val="2"/>
        <scheme val="minor"/>
      </rPr>
      <t>LOCAL COMMUNITIES</t>
    </r>
  </si>
  <si>
    <r>
      <rPr>
        <b/>
        <sz val="11"/>
        <color rgb="FF009FE3"/>
        <rFont val="Calibri"/>
        <family val="2"/>
        <scheme val="minor"/>
      </rPr>
      <t>GRI 413: Local Communities 2016</t>
    </r>
  </si>
  <si>
    <r>
      <rPr>
        <b/>
        <sz val="11"/>
        <color rgb="FF213A8F"/>
        <rFont val="Calibri"/>
        <family val="2"/>
        <scheme val="minor"/>
      </rPr>
      <t>SUPPLIER SOCIAL ASSESSMENT</t>
    </r>
  </si>
  <si>
    <r>
      <rPr>
        <b/>
        <sz val="11"/>
        <color rgb="FF009FE3"/>
        <rFont val="Calibri"/>
        <family val="2"/>
        <scheme val="minor"/>
      </rPr>
      <t>GRI 414:
Supplier Social Assessment 2016</t>
    </r>
  </si>
  <si>
    <r>
      <rPr>
        <b/>
        <sz val="11"/>
        <color rgb="FF213A8F"/>
        <rFont val="Calibri"/>
        <family val="2"/>
        <scheme val="minor"/>
      </rPr>
      <t>PUBLIC POLICY</t>
    </r>
  </si>
  <si>
    <r>
      <rPr>
        <b/>
        <sz val="11"/>
        <color rgb="FF009FE3"/>
        <rFont val="Calibri"/>
        <family val="2"/>
        <scheme val="minor"/>
      </rPr>
      <t>GRI 415: Public
Policy 2016</t>
    </r>
  </si>
  <si>
    <r>
      <rPr>
        <b/>
        <sz val="11"/>
        <color rgb="FF213A8F"/>
        <rFont val="Calibri"/>
        <family val="2"/>
        <scheme val="minor"/>
      </rPr>
      <t>CUSTOMER HEALTH AND SAFETY</t>
    </r>
  </si>
  <si>
    <r>
      <rPr>
        <b/>
        <sz val="11"/>
        <color rgb="FF009FE3"/>
        <rFont val="Calibri"/>
        <family val="2"/>
        <scheme val="minor"/>
      </rPr>
      <t>GRI 416:
Customer Health and Safety 2016</t>
    </r>
  </si>
  <si>
    <r>
      <rPr>
        <b/>
        <sz val="11"/>
        <color rgb="FF213A8F"/>
        <rFont val="Calibri"/>
        <family val="2"/>
        <scheme val="minor"/>
      </rPr>
      <t>MARKETING AND LABELING</t>
    </r>
  </si>
  <si>
    <r>
      <rPr>
        <b/>
        <sz val="11"/>
        <color rgb="FF009FE3"/>
        <rFont val="Calibri"/>
        <family val="2"/>
        <scheme val="minor"/>
      </rPr>
      <t>GRI 417:
Marketing and Labeling 2016</t>
    </r>
  </si>
  <si>
    <r>
      <rPr>
        <b/>
        <sz val="11"/>
        <color rgb="FF213A8F"/>
        <rFont val="Calibri"/>
        <family val="2"/>
        <scheme val="minor"/>
      </rPr>
      <t>CUSTOMER PRIVACY</t>
    </r>
  </si>
  <si>
    <r>
      <rPr>
        <b/>
        <sz val="11"/>
        <color rgb="FF009FE3"/>
        <rFont val="Calibri"/>
        <family val="2"/>
        <scheme val="minor"/>
      </rPr>
      <t>GRI 418:
Customer Privacy 2016</t>
    </r>
  </si>
  <si>
    <r>
      <rPr>
        <b/>
        <sz val="11"/>
        <color theme="1"/>
        <rFont val="Calibri"/>
        <family val="2"/>
        <scheme val="minor"/>
      </rPr>
      <t xml:space="preserve">Physical Risks:       </t>
    </r>
    <r>
      <rPr>
        <sz val="11"/>
        <color theme="1"/>
        <rFont val="Calibri"/>
        <family val="2"/>
        <scheme val="minor"/>
      </rPr>
      <t xml:space="preserve"> 
Increased severity of extreme weather events such as extreme heat, water scarcity, flood, etc.</t>
    </r>
  </si>
  <si>
    <r>
      <rPr>
        <b/>
        <sz val="11"/>
        <color theme="1"/>
        <rFont val="Calibri"/>
        <family val="2"/>
        <scheme val="minor"/>
      </rPr>
      <t>Technological Risks:</t>
    </r>
    <r>
      <rPr>
        <sz val="11"/>
        <color theme="1"/>
        <rFont val="Calibri"/>
        <family val="2"/>
        <scheme val="minor"/>
      </rPr>
      <t xml:space="preserve">
Non-Substitution of conventional energy to green energy portfolio</t>
    </r>
  </si>
  <si>
    <r>
      <rPr>
        <b/>
        <sz val="11"/>
        <color theme="1"/>
        <rFont val="Calibri"/>
        <family val="2"/>
        <scheme val="minor"/>
      </rPr>
      <t xml:space="preserve">Reputational Risks : 
</t>
    </r>
    <r>
      <rPr>
        <sz val="11"/>
        <color theme="1"/>
        <rFont val="Calibri"/>
        <family val="2"/>
        <scheme val="minor"/>
      </rPr>
      <t xml:space="preserve">
Introduction of subsidies in RE Market by the Government of India</t>
    </r>
  </si>
  <si>
    <r>
      <rPr>
        <sz val="11"/>
        <color theme="1"/>
        <rFont val="Calibri"/>
        <family val="2"/>
      </rPr>
      <t xml:space="preserve">• </t>
    </r>
    <r>
      <rPr>
        <sz val="11"/>
        <color theme="1"/>
        <rFont val="Calibri"/>
        <family val="2"/>
        <scheme val="minor"/>
      </rPr>
      <t>Customer meets 
• Official communication channels: advertisements, publications, website and social media 
• Conferences and events 
• Customer feedback and satisfaction survey 
• Customer visits, phone calls, emails and meetings 
• JSW Shoppe</t>
    </r>
  </si>
  <si>
    <r>
      <rPr>
        <sz val="11"/>
        <color theme="1"/>
        <rFont val="Calibri"/>
        <family val="2"/>
      </rPr>
      <t xml:space="preserve">• </t>
    </r>
    <r>
      <rPr>
        <sz val="11"/>
        <color theme="1"/>
        <rFont val="Calibri"/>
        <family val="2"/>
        <scheme val="minor"/>
      </rPr>
      <t>Need assessment
• Meetings and briefings
• Partnerships in community development projects 
• Training and workshops 
• Impact assessment surveys 
• Official communication channels: Advertisements, publications, websites and social media 
• Complaints and grievance mechanism</t>
    </r>
  </si>
  <si>
    <r>
      <rPr>
        <sz val="11"/>
        <color theme="1"/>
        <rFont val="Calibri"/>
        <family val="2"/>
      </rPr>
      <t>•</t>
    </r>
    <r>
      <rPr>
        <sz val="11"/>
        <color theme="1"/>
        <rFont val="Calibri"/>
        <family val="2"/>
        <scheme val="minor"/>
      </rPr>
      <t xml:space="preserve"> Local employment and procurement
• Infrastructure development 
• Funding for community development
• Training and livelihood programmes 
• Contribution to local economy</t>
    </r>
  </si>
  <si>
    <r>
      <rPr>
        <sz val="11"/>
        <color theme="1"/>
        <rFont val="Calibri"/>
        <family val="2"/>
      </rPr>
      <t xml:space="preserve">• </t>
    </r>
    <r>
      <rPr>
        <sz val="11"/>
        <color theme="1"/>
        <rFont val="Calibri"/>
        <family val="2"/>
        <scheme val="minor"/>
      </rPr>
      <t>Official communication channels: Advertisements, publications, websites and social media
• Phone calls, emails and meetings
• Regulatory audits/inspections</t>
    </r>
  </si>
  <si>
    <r>
      <rPr>
        <sz val="11"/>
        <color theme="1"/>
        <rFont val="Calibri"/>
        <family val="2"/>
      </rPr>
      <t xml:space="preserve">• </t>
    </r>
    <r>
      <rPr>
        <sz val="11"/>
        <color theme="1"/>
        <rFont val="Calibri"/>
        <family val="2"/>
        <scheme val="minor"/>
      </rPr>
      <t>Aligning with the government to support economic development
• Continued contribution to the exchequer</t>
    </r>
  </si>
  <si>
    <r>
      <rPr>
        <sz val="11"/>
        <color theme="1"/>
        <rFont val="Calibri"/>
        <family val="2"/>
      </rPr>
      <t>• Conferences</t>
    </r>
    <r>
      <rPr>
        <sz val="11"/>
        <color theme="1"/>
        <rFont val="Calibri"/>
        <family val="2"/>
        <scheme val="minor"/>
      </rPr>
      <t xml:space="preserve">
• Joint R&amp;D initiatives
• Internship opportunities for students                                              • Networking through meetings, 
brainstorming sessions, discussions,</t>
    </r>
  </si>
  <si>
    <r>
      <rPr>
        <sz val="11"/>
        <rFont val="Calibri"/>
        <family val="2"/>
        <scheme val="minor"/>
      </rPr>
      <t xml:space="preserve">• Analyst meets and conference calls 
• Annual General Meeting
• Official communication channels: Advertisements, publications, websites and social media
• Investor meetings and roadshows </t>
    </r>
    <r>
      <rPr>
        <sz val="11"/>
        <color theme="1"/>
        <rFont val="Calibri"/>
        <family val="2"/>
        <scheme val="minor"/>
      </rPr>
      <t xml:space="preserve">
</t>
    </r>
    <r>
      <rPr>
        <sz val="11"/>
        <rFont val="Calibri"/>
        <family val="2"/>
        <scheme val="minor"/>
      </rPr>
      <t>•</t>
    </r>
    <r>
      <rPr>
        <sz val="11"/>
        <color theme="1"/>
        <rFont val="Calibri"/>
        <family val="2"/>
        <scheme val="minor"/>
      </rPr>
      <t xml:space="preserve"> Key Memberships</t>
    </r>
  </si>
  <si>
    <r>
      <t xml:space="preserve">
</t>
    </r>
    <r>
      <rPr>
        <b/>
        <sz val="11"/>
        <color theme="1"/>
        <rFont val="Verdana"/>
        <family val="2"/>
      </rPr>
      <t>Building a shared, prosperous future</t>
    </r>
    <r>
      <rPr>
        <sz val="11"/>
        <color theme="1"/>
        <rFont val="Calibri"/>
        <family val="2"/>
        <scheme val="minor"/>
      </rPr>
      <t xml:space="preserve">
Our value creation model is a reflection of our integrated approach. It takes into account our available financial and non-financial resources, stakeholder expectations and concerns, the external environment as well as our purpose and values to deliver superior outcomes and capital returns.</t>
    </r>
  </si>
  <si>
    <r>
      <t>Metric tCO</t>
    </r>
    <r>
      <rPr>
        <vertAlign val="subscript"/>
        <sz val="9"/>
        <rFont val="Calibri"/>
        <family val="2"/>
        <scheme val="minor"/>
      </rPr>
      <t>2</t>
    </r>
  </si>
  <si>
    <r>
      <t xml:space="preserve">     CO</t>
    </r>
    <r>
      <rPr>
        <vertAlign val="subscript"/>
        <sz val="9"/>
        <rFont val="Calibri"/>
        <family val="2"/>
        <scheme val="minor"/>
      </rPr>
      <t>2</t>
    </r>
    <r>
      <rPr>
        <sz val="9"/>
        <rFont val="Calibri"/>
        <family val="2"/>
        <scheme val="minor"/>
      </rPr>
      <t xml:space="preserve"> Emission Intensity  (Scope 1 &amp; Scope 2)</t>
    </r>
  </si>
  <si>
    <r>
      <t>tCO</t>
    </r>
    <r>
      <rPr>
        <vertAlign val="subscript"/>
        <sz val="9"/>
        <rFont val="Calibri"/>
        <family val="2"/>
        <scheme val="minor"/>
      </rPr>
      <t>2</t>
    </r>
    <r>
      <rPr>
        <sz val="9"/>
        <rFont val="Calibri"/>
        <family val="2"/>
        <scheme val="minor"/>
      </rPr>
      <t>/MWh</t>
    </r>
  </si>
  <si>
    <r>
      <t>tCO</t>
    </r>
    <r>
      <rPr>
        <vertAlign val="subscript"/>
        <sz val="9"/>
        <rFont val="Calibri"/>
        <family val="2"/>
        <scheme val="minor"/>
      </rPr>
      <t>2</t>
    </r>
    <r>
      <rPr>
        <sz val="9"/>
        <rFont val="Calibri"/>
        <family val="2"/>
        <scheme val="minor"/>
      </rPr>
      <t>e</t>
    </r>
  </si>
  <si>
    <r>
      <t>tCO</t>
    </r>
    <r>
      <rPr>
        <vertAlign val="subscript"/>
        <sz val="9"/>
        <color theme="1"/>
        <rFont val="Calibri"/>
        <family val="2"/>
        <scheme val="minor"/>
      </rPr>
      <t>2</t>
    </r>
    <r>
      <rPr>
        <sz val="9"/>
        <color theme="1"/>
        <rFont val="Calibri"/>
        <family val="2"/>
        <scheme val="minor"/>
      </rPr>
      <t>e</t>
    </r>
  </si>
  <si>
    <r>
      <t>m</t>
    </r>
    <r>
      <rPr>
        <vertAlign val="superscript"/>
        <sz val="9"/>
        <color theme="1"/>
        <rFont val="Calibri"/>
        <family val="2"/>
        <scheme val="minor"/>
      </rPr>
      <t>3</t>
    </r>
    <r>
      <rPr>
        <sz val="9"/>
        <color theme="1"/>
        <rFont val="Calibri"/>
        <family val="2"/>
        <scheme val="minor"/>
      </rPr>
      <t>/MWh</t>
    </r>
  </si>
  <si>
    <t>Business ethics form the foundation of JSW Energy's governance framework and responsible decision-making. The Company is committed to conducting its business with the highest standards of integrity, transparency, accountability and compliance. Guided by its core values of Commitment, Courage, Collaboration, Agility and Compassion, the Board of Directors oversees adherence to the Company's Code of Conduct and ethical governance framework. Employees are expected to uphold these principles in all business dealings, while periodic awareness programmes and governance mechanisms reinforce ethical behaviour across the organisation. By embedding ethics into everyday operations, JSW Energy continues to strengthen stakeholder trust, safeguard its reputation and create sustainable long-term value.</t>
  </si>
  <si>
    <t>JSW Energy is committed to respecting and promoting internationally recognised human rights across its operations, subsidiaries and value chain. The Company prohibits discrimination, forced labour, child labour, harassment and any form of human rights abuse while ensuring equal opportunity, diversity, inclusion and safe working conditions. Human rights considerations are integrated into business operations through the Human Rights Policy, supplier expectations, employee awareness programmes and grievance redressal mechanisms. The Company undertakes periodic assessments, stakeholder engagement and monitoring to identify and mitigate potential human rights risks while encouraging suppliers and business partners to uphold similar standards. This approach supports responsible business conduct and aligns with national regulations and internationally accepted human rights principles.</t>
  </si>
  <si>
    <t>The Audit Committee oversees the independence, qualifications and performance of the Statutory Auditors and recommends their appointment or re-appointment to the Board and shareholders in accordance with the Companies Act, 2013 and SEBI Listing Regulations. Deloitte Haskins &amp; Sells LLP continue as the Statutory Auditors of the Company, having been re-appointed by the Members at the 28th Annual General Meeting held on 14 June 2022 for a second term of five consecutive years, commencing from the conclusion of the 28th AGM until the conclusion of the 33rd AGM. The Company ensures auditor independence through periodic evaluations and compliance with applicable statutory requirements relating to auditor rotation and eligibility.</t>
  </si>
  <si>
    <t>JSW Energy recognises cybersecurity as a strategic business priority and an integral component of enterprise risk management. The Company has established a comprehensive Cyber Security Policy supported by governance mechanisms overseen by the Board-level Risk Management Committee and the Chief Information Officer. Information Technology (IT) and Operational Technology (OT) environments are protected through internationally recognised security frameworks, including ISO/IEC 27001 certification, continuous monitoring, periodic vulnerability assessments, threat detection and incident response mechanisms. The Company continuously strengthens its cyber resilience through employee awareness programmes, technology upgrades, access controls and proactive risk mitigation measures to safeguard critical business systems, digital infrastructure and stakeholder information.</t>
  </si>
  <si>
    <t>During FY 2025-26, JSW Energy continued to engage with various industry associations, sustainability initiatives and professional institutions through memberships and subscriptions that support policy advocacy, industry collaboration and knowledge sharing. These include organisations such as WBCSD, UN Global Compact, CII, FICCI, ASSOCHAM and several sectoral forums. The Company maintains complete transparency in its financial contributions through its Tax Transparency Report, which outlines its tax governance framework and financial contributions. JSW Energy does not make any financial or non-financial contributions to political parties, political candidates or related political activities, reflecting its commitment to ethical governance, transparency and responsible business conduct.</t>
  </si>
  <si>
    <t>JSW Energy maintains structured grievance redressal mechanisms for employees, workers, shareholders, customers, suppliers and other stakeholders to ensure timely, fair and transparent resolution of concerns. Multiple reporting channels are available to encourage open communication while maintaining confidentiality wherever required. The Company periodically reviews grievance trends and corrective actions to strengthen stakeholder confidence and improve organisational processes. The mechanism reflects JSW Energy's commitment to accountability, transparency and responsible stakeholder engagement.</t>
  </si>
  <si>
    <t>JSW Energy is committed to maintaining the highest standards of integrity, ethical conduct and corporate governance. In accordance with Section 177 of the Companies Act, 2013 and Regulation 22 of the SEBI Listing Regulations, the Company has established a Whistleblower Policy and Vigil Mechanism that enables directors, employees and other stakeholders to confidentially report concerns relating to unethical conduct, fraud, violations of the Code of Conduct or any suspected misconduct. The whistleblower platform operates on a confidential basis with safeguards against retaliation and is overseen by the Audit Committee. Reported cases are investigated independently and appropriate corrective actions are taken wherever necessary.</t>
  </si>
  <si>
    <t>JSW Energy has established a comprehensive policy framework to support strong corporate governance, responsible business conduct and sustainable development. The Company's policies cover key areas including business ethics, human rights, climate change, biodiversity, occupational health and safety, environment, energy, water stewardship, waste management, cybersecurity, stakeholder engagement, CSR and responsible supply chain management. These policies provide a structured governance framework and are periodically reviewed to ensure alignment with evolving regulatory requirements, global sustainability standards and business priorities. All policies are available on the Company's website.</t>
  </si>
  <si>
    <t>United Nations Global Compact (UNGC)
World Business Council for Sustainable Development (WBCSD)
Science Based Targets initiative (SBTi)
Global Reporting Initiative (GRI)
CDP
India Business &amp; Biodiversity Initiative (IBBI)
Task Force on Climate-related Financial Disclosures (TCFD)
United Nations Energy Compact
Responsible Energy Initiative (India)
Paris Agreement 1.5°C Pathway Commitment
Global Framework for Decarbonising Heavy Industry</t>
  </si>
  <si>
    <t>Confederation of Indian Industry (CII)
Federation of Indian Chambers of Commerce &amp; Industry (FICCI)
The Associated Chambers of Commerce &amp; Industry of India (ASSOCHAM)
World Business Council for Sustainable Development (WBCSD)
United Nations Global Compact (UNGC)
Global Reporting Initiative (GRI)
CDP
Indian Chamber of Commerce (ICC)
National Safety Council of India
Wind Independent Power Producers Association (WIPPA)
National Solar Energy Federation of India (NSEFI)
Association of Power Producers (APP)
India Wind Power Association (IWPA)
Quality Circle Forum of India (QCFI)
Southern Regional Power Committee (SRPC)
Bangalore Chamber of Industry and Commerce</t>
  </si>
  <si>
    <t>Green Hydrogen</t>
  </si>
  <si>
    <t>Green Hydrogen Production</t>
  </si>
  <si>
    <r>
      <t>Nm</t>
    </r>
    <r>
      <rPr>
        <vertAlign val="superscript"/>
        <sz val="9"/>
        <color theme="1"/>
        <rFont val="Calibri"/>
        <family val="2"/>
        <scheme val="minor"/>
      </rPr>
      <t>3</t>
    </r>
  </si>
  <si>
    <t>Oxygen Production</t>
  </si>
  <si>
    <t>Total Water Consumption</t>
  </si>
  <si>
    <r>
      <t>m</t>
    </r>
    <r>
      <rPr>
        <vertAlign val="superscript"/>
        <sz val="9"/>
        <color theme="1"/>
        <rFont val="Calibri"/>
        <family val="2"/>
        <scheme val="minor"/>
      </rPr>
      <t>3</t>
    </r>
  </si>
  <si>
    <t>Specific water consumption</t>
  </si>
  <si>
    <t>m3/Nm3</t>
  </si>
  <si>
    <t>1. As on March 31, 2026, the CEO holds 3.89 times of shareholding as multiple of their base salary, while the average shareholding (in terms of multiple of base salary) across other executive members i.e., KMPs is 1.39x. 
2. Median compensation for employees during the reporting year is 15,00,310/-</t>
  </si>
  <si>
    <t>Environmental indicator</t>
  </si>
  <si>
    <t>FY 2023-24</t>
  </si>
  <si>
    <t>FY 2024-25</t>
  </si>
  <si>
    <t>Non-renewable energy consumption (GJ)</t>
  </si>
  <si>
    <t>Non-renewable energy consumption (GJ/MWh)</t>
  </si>
  <si>
    <t>Particulate matter (MT)</t>
  </si>
  <si>
    <t>Particulate matter (MT/MWh)</t>
  </si>
  <si>
    <t>SOx (MT)</t>
  </si>
  <si>
    <t>SOx (MT/MWh)</t>
  </si>
  <si>
    <t>NOx (MT)</t>
  </si>
  <si>
    <t>NOx (MT/ MWh)</t>
  </si>
  <si>
    <t>Waste Generated (MT)</t>
  </si>
  <si>
    <t>Waste Generated (MT/MWh)</t>
  </si>
  <si>
    <t>Water consumption (million m³)</t>
  </si>
  <si>
    <t>Water consumption (m³/ MWh)</t>
  </si>
  <si>
    <t>Water consumption in water-stressed areas (million m³)</t>
  </si>
  <si>
    <t>Water consumption in water-stressed areas (m³/MWh)</t>
  </si>
  <si>
    <t>FY 2025-26</t>
  </si>
  <si>
    <t>JSW Energy Continued Operations (excluding acquired entities)</t>
  </si>
  <si>
    <t>Acquired entities (JSW Energy Mahanadi; JSW Energy, Utkal; and O2 Power)</t>
  </si>
  <si>
    <t>Total*</t>
  </si>
  <si>
    <t>(-11%)</t>
  </si>
  <si>
    <r>
      <t>Scope 1 GHG emissions (tCO</t>
    </r>
    <r>
      <rPr>
        <sz val="11"/>
        <color rgb="FF000000"/>
        <rFont val="Cambria Math"/>
        <family val="1"/>
      </rPr>
      <t>₂</t>
    </r>
    <r>
      <rPr>
        <sz val="11"/>
        <color rgb="FF000000"/>
        <rFont val="Arial"/>
        <family val="2"/>
      </rPr>
      <t>e)</t>
    </r>
  </si>
  <si>
    <r>
      <t>(-12%)</t>
    </r>
    <r>
      <rPr>
        <sz val="11"/>
        <color rgb="FF000000"/>
        <rFont val="Arial"/>
        <family val="2"/>
      </rPr>
      <t xml:space="preserve"> </t>
    </r>
  </si>
  <si>
    <r>
      <t>Scope 2 GHG emissions (tCO</t>
    </r>
    <r>
      <rPr>
        <sz val="11"/>
        <color rgb="FF000000"/>
        <rFont val="Cambria Math"/>
        <family val="1"/>
      </rPr>
      <t>₂</t>
    </r>
    <r>
      <rPr>
        <sz val="11"/>
        <color rgb="FF000000"/>
        <rFont val="Arial"/>
        <family val="2"/>
      </rPr>
      <t>e)</t>
    </r>
  </si>
  <si>
    <t>(-17%)</t>
  </si>
  <si>
    <r>
      <t>Total Scope 1 and Scope 2 GHG emissions intensity (tCO</t>
    </r>
    <r>
      <rPr>
        <sz val="11"/>
        <color rgb="FF000000"/>
        <rFont val="Cambria Math"/>
        <family val="1"/>
      </rPr>
      <t>₂</t>
    </r>
    <r>
      <rPr>
        <sz val="11"/>
        <color rgb="FF000000"/>
        <rFont val="Arial"/>
        <family val="2"/>
      </rPr>
      <t>e/MWh)</t>
    </r>
  </si>
  <si>
    <r>
      <t>Scope 3 GHG emissions (tCO</t>
    </r>
    <r>
      <rPr>
        <sz val="11"/>
        <color rgb="FF000000"/>
        <rFont val="Cambria Math"/>
        <family val="1"/>
      </rPr>
      <t>₂</t>
    </r>
    <r>
      <rPr>
        <sz val="11"/>
        <color rgb="FF000000"/>
        <rFont val="Arial"/>
        <family val="2"/>
      </rPr>
      <t>e)</t>
    </r>
  </si>
  <si>
    <r>
      <t>Scope 3 GHG emissions (tCO</t>
    </r>
    <r>
      <rPr>
        <sz val="11"/>
        <color rgb="FF000000"/>
        <rFont val="Cambria Math"/>
        <family val="1"/>
      </rPr>
      <t>₂</t>
    </r>
    <r>
      <rPr>
        <sz val="11"/>
        <color rgb="FF000000"/>
        <rFont val="Arial"/>
        <family val="2"/>
      </rPr>
      <t>e/MWh)</t>
    </r>
  </si>
  <si>
    <r>
      <t>(-13%)</t>
    </r>
    <r>
      <rPr>
        <sz val="11"/>
        <color rgb="FF000000"/>
        <rFont val="Arial"/>
        <family val="2"/>
      </rPr>
      <t xml:space="preserve"> </t>
    </r>
  </si>
  <si>
    <r>
      <t>(-14%)</t>
    </r>
    <r>
      <rPr>
        <sz val="11"/>
        <color rgb="FF000000"/>
        <rFont val="Arial"/>
        <family val="2"/>
      </rPr>
      <t xml:space="preserve"> </t>
    </r>
  </si>
  <si>
    <r>
      <t>(-15%)</t>
    </r>
    <r>
      <rPr>
        <sz val="11"/>
        <color rgb="FF000000"/>
        <rFont val="Arial"/>
        <family val="2"/>
      </rPr>
      <t xml:space="preserve"> </t>
    </r>
  </si>
  <si>
    <r>
      <t>(-27%)</t>
    </r>
    <r>
      <rPr>
        <sz val="11"/>
        <color rgb="FF000000"/>
        <rFont val="Arial"/>
        <family val="2"/>
      </rPr>
      <t xml:space="preserve"> </t>
    </r>
  </si>
  <si>
    <r>
      <t>(-28%)</t>
    </r>
    <r>
      <rPr>
        <sz val="11"/>
        <color rgb="FF000000"/>
        <rFont val="Arial"/>
        <family val="2"/>
      </rPr>
      <t xml:space="preserve"> </t>
    </r>
  </si>
  <si>
    <r>
      <t>(-5%)</t>
    </r>
    <r>
      <rPr>
        <sz val="11"/>
        <color rgb="FF000000"/>
        <rFont val="Arial"/>
        <family val="2"/>
      </rPr>
      <t xml:space="preserve"> </t>
    </r>
  </si>
  <si>
    <r>
      <t>(-6%)</t>
    </r>
    <r>
      <rPr>
        <sz val="11"/>
        <color rgb="FF000000"/>
        <rFont val="Arial"/>
        <family val="2"/>
      </rPr>
      <t xml:space="preserve"> </t>
    </r>
  </si>
  <si>
    <r>
      <t>(+7%)</t>
    </r>
    <r>
      <rPr>
        <i/>
        <sz val="11"/>
        <color rgb="FF000000"/>
        <rFont val="Arial"/>
        <family val="2"/>
      </rPr>
      <t xml:space="preserve"> </t>
    </r>
  </si>
  <si>
    <r>
      <t>(+6%)</t>
    </r>
    <r>
      <rPr>
        <sz val="11"/>
        <color rgb="FF000000"/>
        <rFont val="Arial"/>
        <family val="2"/>
      </rPr>
      <t xml:space="preserve"> </t>
    </r>
  </si>
  <si>
    <t>*% decrease represents the change between FY 2025-26 performance excluding the identified contributions of the acquired operations and FY 2024-25 reported performance.</t>
  </si>
  <si>
    <t>Environmental Performance Across Our Evolving Portfolio</t>
  </si>
  <si>
    <t xml:space="preserve">During FY 2025-26, JSW Energy’s overall absolute performance for environmental footprint, including, Scope 1, Scope 2 and Scope 3 GHG emissions, energy consumption, air (stack) emissions and water consumption has increased. This increase is attributable to the acquisition of few assets – JSW Mahanadi; JSW Energy, Utkal; and O2 Power. This has resulted in increased operational assets in the reporting boundary in FY 2025-26 as compared to FY 2024-25.
To provide a transparent and comparable view of underlying performance, we are presenting FY 2025-26 performance through a detailed break up, as presented in the table below. This comparative analysis indicates an actual reduction across key performance indicators, including GHG emissions, air emissions, non-renewable energy consumption, and water consumption, compared with FY 2024-25. Furthermore, the analysis demonstrates that, excluding the impact of acquisitions completed during FY 2025-26, the Company remained well on track to achieve its reduction targets, maintaining reducing trend for overall environmental footprint.
</t>
  </si>
  <si>
    <r>
      <t>(-10%)</t>
    </r>
    <r>
      <rPr>
        <sz val="10"/>
        <color rgb="FF000000"/>
        <rFont val="Arial"/>
        <family val="2"/>
      </rPr>
      <t xml:space="preserve"> *</t>
    </r>
  </si>
  <si>
    <t>Going forward, Strategy 3.0 provides the pathway for managing the environmental impact of the expanded portfolio through renewable-led growth, energy storage, low-carbon technologies and continued operational-efficiency improvements. The Company is targeting 30 GW of installed generation capacity and 40 GWh of energy storage by FY 2030, with approximately two-thirds of the generation portfolio expected to comprise renewable capacity. Supported by planned capital expenditure of ₹1.15 trillion during FY 2026-30, these actions support the Company’s target to reduce GHG emissions intensity by approximately 50% by FY 2030 against the FY 2020 baseline and achieve carbon neutrality by 2050 or earlier. Considering these changes in the generation portfolio and the Company’s future business plan, the 2030 emissions-reduction targets were revised in 2024. For more details regarding the revision of the targets, please refer to the Sustainability Targets &amp; Performance section of our Integrated Annual Report FY 2024-25 (Page 54).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</si>
</sst>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quot;$&quot;* #,##0.00_);_(&quot;$&quot;* \(#,##0.00\);_(&quot;$&quot;* &quot;-&quot;??_);_(@_)"/>
    <numFmt numFmtId="165" formatCode="_(* #,##0.00_);_(* \(#,##0.00\);_(* &quot;-&quot;??_);_(@_)"/>
    <numFmt numFmtId="166" formatCode="0.000"/>
    <numFmt numFmtId="167" formatCode="_(* #,##0_);_(* \(#,##0\);_(* &quot;-&quot;??_);_(@_)"/>
    <numFmt numFmtId="168" formatCode="_(* #,##0.0000_);_(* \(#,##0.0000\);_(* &quot;-&quot;??_);_(@_)"/>
    <numFmt numFmtId="169" formatCode="_(* #,##0.000_);_(* \(#,##0.000\);_(* &quot;-&quot;??_);_(@_)"/>
  </numFmts>
  <fonts count="78" x14ac:knownFonts="1">
    <font>
      <sz val="11"/>
      <color theme="1"/>
      <name val="Calibri"/>
      <family val="2"/>
      <scheme val="minor"/>
    </font>
    <font>
      <b/>
      <sz val="14"/>
      <color rgb="FF002060"/>
      <name val="Verdana"/>
      <family val="2"/>
    </font>
    <font>
      <sz val="8"/>
      <color theme="1"/>
      <name val="Calibri"/>
      <family val="2"/>
      <scheme val="minor"/>
    </font>
    <font>
      <u/>
      <sz val="11"/>
      <color theme="10"/>
      <name val="Calibri"/>
      <family val="2"/>
      <scheme val="minor"/>
    </font>
    <font>
      <b/>
      <sz val="10"/>
      <color theme="8" tint="-0.49992370372631001"/>
      <name val="Verdana"/>
      <family val="2"/>
    </font>
    <font>
      <b/>
      <sz val="13"/>
      <color rgb="FF002060"/>
      <name val="Verdana"/>
      <family val="2"/>
    </font>
    <font>
      <b/>
      <u/>
      <sz val="10"/>
      <color theme="8" tint="-0.49992370372631001"/>
      <name val="Verdana"/>
      <family val="2"/>
    </font>
    <font>
      <sz val="10"/>
      <color theme="1"/>
      <name val="Calibri"/>
      <family val="2"/>
      <scheme val="minor"/>
    </font>
    <font>
      <b/>
      <sz val="8"/>
      <color theme="0"/>
      <name val="Calibri"/>
      <family val="2"/>
      <scheme val="minor"/>
    </font>
    <font>
      <b/>
      <sz val="8"/>
      <color theme="1"/>
      <name val="Calibri"/>
      <family val="2"/>
      <scheme val="minor"/>
    </font>
    <font>
      <sz val="9"/>
      <color theme="1"/>
      <name val="Calibri"/>
      <family val="2"/>
      <scheme val="minor"/>
    </font>
    <font>
      <sz val="8"/>
      <color rgb="FFFF0000"/>
      <name val="Calibri"/>
      <family val="2"/>
      <scheme val="minor"/>
    </font>
    <font>
      <b/>
      <sz val="10"/>
      <color rgb="FF002060"/>
      <name val="Verdana"/>
      <family val="2"/>
    </font>
    <font>
      <b/>
      <sz val="22"/>
      <color rgb="FF002060"/>
      <name val="Verdana"/>
      <family val="2"/>
    </font>
    <font>
      <b/>
      <sz val="20"/>
      <color theme="8" tint="-0.24991607409894101"/>
      <name val="Verdana"/>
      <family val="2"/>
    </font>
    <font>
      <b/>
      <sz val="9"/>
      <color rgb="FF002060"/>
      <name val="Verdana"/>
      <family val="2"/>
    </font>
    <font>
      <b/>
      <sz val="20"/>
      <color rgb="FF002060"/>
      <name val="Verdana"/>
      <family val="2"/>
    </font>
    <font>
      <sz val="12"/>
      <color theme="1"/>
      <name val="Calibri"/>
      <family val="2"/>
      <scheme val="minor"/>
    </font>
    <font>
      <b/>
      <u/>
      <sz val="10"/>
      <color rgb="FF002060"/>
      <name val="Verdana"/>
      <family val="2"/>
    </font>
    <font>
      <b/>
      <sz val="10"/>
      <name val="Calibri"/>
      <family val="2"/>
      <scheme val="minor"/>
    </font>
    <font>
      <sz val="10"/>
      <color theme="3"/>
      <name val="Calibri"/>
      <family val="2"/>
      <scheme val="minor"/>
    </font>
    <font>
      <b/>
      <sz val="11"/>
      <color theme="0"/>
      <name val="Calibri"/>
      <family val="2"/>
      <scheme val="minor"/>
    </font>
    <font>
      <b/>
      <sz val="11"/>
      <color theme="1"/>
      <name val="Calibri"/>
      <family val="2"/>
      <scheme val="minor"/>
    </font>
    <font>
      <b/>
      <sz val="14"/>
      <color theme="0"/>
      <name val="Verdana"/>
      <family val="2"/>
    </font>
    <font>
      <b/>
      <sz val="10"/>
      <color theme="0"/>
      <name val="Verdana"/>
      <family val="2"/>
    </font>
    <font>
      <b/>
      <u/>
      <sz val="10"/>
      <color theme="0"/>
      <name val="Verdana"/>
      <family val="2"/>
    </font>
    <font>
      <b/>
      <sz val="10"/>
      <color theme="1"/>
      <name val="Calibri"/>
      <family val="2"/>
      <scheme val="minor"/>
    </font>
    <font>
      <sz val="10"/>
      <color theme="8" tint="-0.49992370372631001"/>
      <name val="Calibri"/>
      <family val="2"/>
      <scheme val="minor"/>
    </font>
    <font>
      <b/>
      <sz val="14"/>
      <color theme="1"/>
      <name val="Verdana"/>
      <family val="2"/>
    </font>
    <font>
      <b/>
      <sz val="11"/>
      <color theme="8" tint="-0.49992370372631001"/>
      <name val="Calibri"/>
      <family val="2"/>
      <scheme val="minor"/>
    </font>
    <font>
      <b/>
      <sz val="12"/>
      <color theme="1"/>
      <name val="Calibri"/>
      <family val="2"/>
      <scheme val="minor"/>
    </font>
    <font>
      <sz val="10"/>
      <name val="Calibri"/>
      <family val="2"/>
      <scheme val="minor"/>
    </font>
    <font>
      <sz val="10"/>
      <color theme="1"/>
      <name val="Verdana"/>
      <family val="2"/>
    </font>
    <font>
      <b/>
      <sz val="10"/>
      <color theme="0"/>
      <name val="Calibri"/>
      <family val="2"/>
      <scheme val="minor"/>
    </font>
    <font>
      <sz val="11"/>
      <name val="Calibri"/>
      <family val="2"/>
      <scheme val="minor"/>
    </font>
    <font>
      <b/>
      <sz val="20"/>
      <color theme="0"/>
      <name val="Verdana"/>
      <family val="2"/>
    </font>
    <font>
      <sz val="10"/>
      <color theme="1"/>
      <name val="Symbol"/>
      <family val="1"/>
      <charset val="2"/>
    </font>
    <font>
      <sz val="11"/>
      <color rgb="FFFF0000"/>
      <name val="Calibri"/>
      <family val="2"/>
      <scheme val="minor"/>
    </font>
    <font>
      <sz val="10"/>
      <color rgb="FF002060"/>
      <name val="Calibri"/>
      <family val="2"/>
      <scheme val="minor"/>
    </font>
    <font>
      <sz val="11"/>
      <color theme="1"/>
      <name val="Calibri"/>
      <family val="2"/>
      <scheme val="minor"/>
    </font>
    <font>
      <b/>
      <u/>
      <sz val="11"/>
      <color theme="0"/>
      <name val="Calibri"/>
      <family val="2"/>
      <scheme val="minor"/>
    </font>
    <font>
      <b/>
      <u/>
      <sz val="11"/>
      <color theme="10"/>
      <name val="Calibri"/>
      <family val="2"/>
      <scheme val="minor"/>
    </font>
    <font>
      <b/>
      <sz val="12"/>
      <color theme="8" tint="-0.49992370372631001"/>
      <name val="Calibri"/>
      <family val="2"/>
      <scheme val="minor"/>
    </font>
    <font>
      <b/>
      <sz val="11"/>
      <name val="Calibri"/>
      <family val="2"/>
      <scheme val="minor"/>
    </font>
    <font>
      <b/>
      <sz val="11"/>
      <color rgb="FFFF0000"/>
      <name val="Calibri"/>
      <family val="2"/>
      <scheme val="minor"/>
    </font>
    <font>
      <b/>
      <sz val="11"/>
      <color rgb="FF002060"/>
      <name val="Calibri"/>
      <family val="2"/>
      <scheme val="minor"/>
    </font>
    <font>
      <b/>
      <sz val="11"/>
      <color rgb="FF002465"/>
      <name val="Calibri"/>
      <family val="2"/>
      <scheme val="minor"/>
    </font>
    <font>
      <b/>
      <sz val="20"/>
      <color rgb="FF002060"/>
      <name val="Calibri"/>
      <family val="2"/>
      <scheme val="minor"/>
    </font>
    <font>
      <b/>
      <sz val="24"/>
      <color rgb="FF002060"/>
      <name val="Calibri"/>
      <family val="2"/>
      <scheme val="minor"/>
    </font>
    <font>
      <sz val="11"/>
      <color theme="8" tint="-0.24991607409894101"/>
      <name val="Calibri"/>
      <family val="2"/>
      <scheme val="minor"/>
    </font>
    <font>
      <b/>
      <u/>
      <sz val="11"/>
      <color rgb="FF1F4E79"/>
      <name val="Calibri"/>
      <family val="2"/>
      <scheme val="minor"/>
    </font>
    <font>
      <b/>
      <sz val="11"/>
      <color theme="1" tint="4.9989318521683403E-2"/>
      <name val="Calibri"/>
      <family val="2"/>
      <scheme val="minor"/>
    </font>
    <font>
      <b/>
      <sz val="11"/>
      <color rgb="FF213A8F"/>
      <name val="Calibri"/>
      <family val="2"/>
      <scheme val="minor"/>
    </font>
    <font>
      <b/>
      <sz val="11"/>
      <color rgb="FF009FE3"/>
      <name val="Calibri"/>
      <family val="2"/>
      <scheme val="minor"/>
    </font>
    <font>
      <sz val="11"/>
      <color theme="1" tint="4.9989318521683403E-2"/>
      <name val="Calibri"/>
      <family val="2"/>
      <scheme val="minor"/>
    </font>
    <font>
      <sz val="11"/>
      <color rgb="FF000000"/>
      <name val="Arial"/>
      <family val="2"/>
    </font>
    <font>
      <b/>
      <u/>
      <sz val="11"/>
      <color theme="4" tint="-0.24991607409894101"/>
      <name val="Calibri"/>
      <family val="2"/>
      <scheme val="minor"/>
    </font>
    <font>
      <sz val="11"/>
      <color theme="1"/>
      <name val="Calibri"/>
      <family val="2"/>
    </font>
    <font>
      <b/>
      <sz val="11"/>
      <color theme="1"/>
      <name val="Verdana"/>
      <family val="2"/>
    </font>
    <font>
      <b/>
      <sz val="18"/>
      <color rgb="FF002060"/>
      <name val="Calibri"/>
      <family val="2"/>
      <scheme val="minor"/>
    </font>
    <font>
      <b/>
      <sz val="14"/>
      <color rgb="FF002060"/>
      <name val="Calibri"/>
      <family val="2"/>
      <scheme val="minor"/>
    </font>
    <font>
      <b/>
      <sz val="9"/>
      <color theme="0"/>
      <name val="Calibri"/>
      <family val="2"/>
      <scheme val="minor"/>
    </font>
    <font>
      <b/>
      <sz val="9"/>
      <color theme="1"/>
      <name val="Calibri"/>
      <family val="2"/>
      <scheme val="minor"/>
    </font>
    <font>
      <sz val="9"/>
      <name val="Calibri"/>
      <family val="2"/>
      <scheme val="minor"/>
    </font>
    <font>
      <vertAlign val="subscript"/>
      <sz val="9"/>
      <name val="Calibri"/>
      <family val="2"/>
      <scheme val="minor"/>
    </font>
    <font>
      <b/>
      <sz val="9"/>
      <name val="Calibri"/>
      <family val="2"/>
      <scheme val="minor"/>
    </font>
    <font>
      <vertAlign val="subscript"/>
      <sz val="9"/>
      <color theme="1"/>
      <name val="Calibri"/>
      <family val="2"/>
      <scheme val="minor"/>
    </font>
    <font>
      <i/>
      <sz val="9"/>
      <color theme="1"/>
      <name val="Calibri"/>
      <family val="2"/>
      <scheme val="minor"/>
    </font>
    <font>
      <sz val="9"/>
      <color rgb="FFFF0000"/>
      <name val="Calibri"/>
      <family val="2"/>
      <scheme val="minor"/>
    </font>
    <font>
      <vertAlign val="superscript"/>
      <sz val="9"/>
      <color theme="1"/>
      <name val="Calibri"/>
      <family val="2"/>
      <scheme val="minor"/>
    </font>
    <font>
      <b/>
      <sz val="20"/>
      <color theme="0"/>
      <name val="Calibri"/>
      <family val="2"/>
      <scheme val="minor"/>
    </font>
    <font>
      <b/>
      <sz val="11"/>
      <color theme="0"/>
      <name val="Arial"/>
      <family val="2"/>
    </font>
    <font>
      <i/>
      <sz val="8"/>
      <color theme="1"/>
      <name val="Arial"/>
      <family val="2"/>
    </font>
    <font>
      <sz val="10"/>
      <color rgb="FF000000"/>
      <name val="Arial"/>
      <family val="2"/>
    </font>
    <font>
      <sz val="11"/>
      <color rgb="FF000000"/>
      <name val="Cambria Math"/>
      <family val="1"/>
    </font>
    <font>
      <i/>
      <sz val="11"/>
      <color rgb="FF000000"/>
      <name val="Arial"/>
      <family val="2"/>
    </font>
    <font>
      <sz val="9"/>
      <color theme="1"/>
      <name val="Arial"/>
      <family val="2"/>
    </font>
    <font>
      <sz val="14"/>
      <color rgb="FF156082"/>
      <name val="Arial"/>
      <family val="2"/>
    </font>
  </fonts>
  <fills count="17">
    <fill>
      <patternFill patternType="none"/>
    </fill>
    <fill>
      <patternFill patternType="gray125"/>
    </fill>
    <fill>
      <patternFill patternType="solid">
        <fgColor theme="3" tint="0.39997558519241921"/>
        <bgColor indexed="64"/>
      </patternFill>
    </fill>
    <fill>
      <patternFill patternType="solid">
        <fgColor theme="3" tint="0.79992065187536243"/>
        <bgColor indexed="64"/>
      </patternFill>
    </fill>
    <fill>
      <patternFill patternType="solid">
        <fgColor theme="0"/>
        <bgColor indexed="64"/>
      </patternFill>
    </fill>
    <fill>
      <patternFill patternType="solid">
        <fgColor theme="8" tint="0.39997558519241921"/>
        <bgColor indexed="64"/>
      </patternFill>
    </fill>
    <fill>
      <patternFill patternType="solid">
        <fgColor theme="3"/>
        <bgColor indexed="64"/>
      </patternFill>
    </fill>
    <fill>
      <patternFill patternType="solid">
        <fgColor theme="8"/>
        <bgColor indexed="64"/>
      </patternFill>
    </fill>
    <fill>
      <patternFill patternType="solid">
        <fgColor theme="3" tint="-0.24991607409894101"/>
        <bgColor indexed="64"/>
      </patternFill>
    </fill>
    <fill>
      <patternFill patternType="solid">
        <fgColor theme="3" tint="0.59993285927915285"/>
        <bgColor indexed="64"/>
      </patternFill>
    </fill>
    <fill>
      <patternFill patternType="solid">
        <fgColor theme="2" tint="-9.9917600024414813E-2"/>
        <bgColor indexed="64"/>
      </patternFill>
    </fill>
    <fill>
      <patternFill patternType="solid">
        <fgColor theme="0" tint="-0.14993743705557422"/>
        <bgColor indexed="64"/>
      </patternFill>
    </fill>
    <fill>
      <patternFill patternType="solid">
        <fgColor theme="6" tint="0.79992065187536243"/>
        <bgColor indexed="64"/>
      </patternFill>
    </fill>
    <fill>
      <patternFill patternType="solid">
        <fgColor rgb="FFEAF6FE"/>
        <bgColor indexed="64"/>
      </patternFill>
    </fill>
    <fill>
      <patternFill patternType="solid">
        <fgColor rgb="FFFFFFFF"/>
      </patternFill>
    </fill>
    <fill>
      <patternFill patternType="solid">
        <fgColor theme="9" tint="0.39997558519241921"/>
        <bgColor indexed="64"/>
      </patternFill>
    </fill>
    <fill>
      <patternFill patternType="solid">
        <fgColor theme="4" tint="-0.249977111117893"/>
        <bgColor indexed="64"/>
      </patternFill>
    </fill>
  </fills>
  <borders count="82">
    <border>
      <left/>
      <right/>
      <top/>
      <bottom/>
      <diagonal/>
    </border>
    <border>
      <left/>
      <right/>
      <top style="thick">
        <color theme="3" tint="-0.49992370372631001"/>
      </top>
      <bottom style="thin">
        <color theme="3" tint="-0.24991607409894101"/>
      </bottom>
      <diagonal/>
    </border>
    <border>
      <left/>
      <right/>
      <top style="thin">
        <color theme="3" tint="-0.24991607409894101"/>
      </top>
      <bottom style="thin">
        <color theme="2" tint="-0.24991607409894101"/>
      </bottom>
      <diagonal/>
    </border>
    <border>
      <left/>
      <right/>
      <top style="thin">
        <color theme="2" tint="-0.24991607409894101"/>
      </top>
      <bottom style="thin">
        <color theme="2" tint="-0.24991607409894101"/>
      </bottom>
      <diagonal/>
    </border>
    <border>
      <left/>
      <right/>
      <top/>
      <bottom style="thin">
        <color theme="2" tint="-0.24991607409894101"/>
      </bottom>
      <diagonal/>
    </border>
    <border>
      <left/>
      <right/>
      <top style="thin">
        <color theme="2" tint="-0.24991607409894101"/>
      </top>
      <bottom/>
      <diagonal/>
    </border>
    <border>
      <left style="thin">
        <color auto="1"/>
      </left>
      <right style="thin">
        <color auto="1"/>
      </right>
      <top style="thin">
        <color auto="1"/>
      </top>
      <bottom style="thin">
        <color auto="1"/>
      </bottom>
      <diagonal/>
    </border>
    <border>
      <left/>
      <right/>
      <top/>
      <bottom style="thick">
        <color theme="3" tint="-0.49992370372631001"/>
      </bottom>
      <diagonal/>
    </border>
    <border>
      <left/>
      <right/>
      <top style="thick">
        <color theme="3" tint="-0.49992370372631001"/>
      </top>
      <bottom/>
      <diagonal/>
    </border>
    <border>
      <left/>
      <right/>
      <top/>
      <bottom style="thick">
        <color auto="1"/>
      </bottom>
      <diagonal/>
    </border>
    <border>
      <left/>
      <right/>
      <top/>
      <bottom style="thin">
        <color theme="8" tint="0.39997558519241921"/>
      </bottom>
      <diagonal/>
    </border>
    <border>
      <left/>
      <right/>
      <top style="thin">
        <color theme="8" tint="0.39997558519241921"/>
      </top>
      <bottom style="thin">
        <color theme="8" tint="0.39997558519241921"/>
      </bottom>
      <diagonal/>
    </border>
    <border>
      <left/>
      <right/>
      <top style="thin">
        <color theme="8" tint="0.39997558519241921"/>
      </top>
      <bottom style="medium">
        <color rgb="FF002060"/>
      </bottom>
      <diagonal/>
    </border>
    <border>
      <left/>
      <right/>
      <top/>
      <bottom style="medium">
        <color rgb="FF002060"/>
      </bottom>
      <diagonal/>
    </border>
    <border>
      <left/>
      <right/>
      <top/>
      <bottom style="thin">
        <color rgb="FF002060"/>
      </bottom>
      <diagonal/>
    </border>
    <border>
      <left/>
      <right/>
      <top style="thin">
        <color rgb="FF002060"/>
      </top>
      <bottom style="thin">
        <color rgb="FF002060"/>
      </bottom>
      <diagonal/>
    </border>
    <border>
      <left/>
      <right/>
      <top style="thin">
        <color rgb="FF002060"/>
      </top>
      <bottom style="medium">
        <color rgb="FF002060"/>
      </bottom>
      <diagonal/>
    </border>
    <border>
      <left/>
      <right/>
      <top style="thin">
        <color theme="2"/>
      </top>
      <bottom style="thin">
        <color theme="2" tint="-0.24991607409894101"/>
      </bottom>
      <diagonal/>
    </border>
    <border>
      <left/>
      <right/>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style="thin">
        <color auto="1"/>
      </left>
      <right/>
      <top/>
      <bottom/>
      <diagonal/>
    </border>
    <border>
      <left/>
      <right/>
      <top style="thin">
        <color theme="0"/>
      </top>
      <bottom/>
      <diagonal/>
    </border>
    <border>
      <left style="thin">
        <color theme="0"/>
      </left>
      <right/>
      <top/>
      <bottom/>
      <diagonal/>
    </border>
    <border>
      <left/>
      <right/>
      <top/>
      <bottom style="thin">
        <color theme="0"/>
      </bottom>
      <diagonal/>
    </border>
    <border>
      <left/>
      <right style="thin">
        <color theme="0"/>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rgb="FF9D9D9C"/>
      </right>
      <top style="thin">
        <color rgb="FF9D9D9C"/>
      </top>
      <bottom style="thin">
        <color rgb="FF9D9D9C"/>
      </bottom>
      <diagonal/>
    </border>
    <border>
      <left style="thin">
        <color auto="1"/>
      </left>
      <right style="thin">
        <color rgb="FF9D9D9C"/>
      </right>
      <top style="thin">
        <color rgb="FF9D9D9C"/>
      </top>
      <bottom style="thin">
        <color auto="1"/>
      </bottom>
      <diagonal/>
    </border>
    <border>
      <left style="thin">
        <color rgb="FF9D9D9C"/>
      </left>
      <right style="thin">
        <color rgb="FF9D9D9C"/>
      </right>
      <top style="thin">
        <color rgb="FF9D9D9C"/>
      </top>
      <bottom style="thin">
        <color rgb="FF9D9D9C"/>
      </bottom>
      <diagonal/>
    </border>
    <border>
      <left style="thin">
        <color rgb="FF9D9D9C"/>
      </left>
      <right style="thin">
        <color rgb="FF9D9D9C"/>
      </right>
      <top/>
      <bottom style="thin">
        <color rgb="FF9D9D9C"/>
      </bottom>
      <diagonal/>
    </border>
    <border>
      <left style="thin">
        <color rgb="FF9D9D9C"/>
      </left>
      <right style="thin">
        <color rgb="FF9D9D9C"/>
      </right>
      <top style="thin">
        <color rgb="FF213A8F"/>
      </top>
      <bottom style="thin">
        <color rgb="FF9D9D9C"/>
      </bottom>
      <diagonal/>
    </border>
    <border>
      <left style="thin">
        <color rgb="FF9D9D9C"/>
      </left>
      <right style="thin">
        <color rgb="FF9D9D9C"/>
      </right>
      <top style="thin">
        <color rgb="FF9D9D9C"/>
      </top>
      <bottom style="thin">
        <color auto="1"/>
      </bottom>
      <diagonal/>
    </border>
    <border>
      <left/>
      <right/>
      <top style="medium">
        <color auto="1"/>
      </top>
      <bottom/>
      <diagonal/>
    </border>
    <border>
      <left/>
      <right/>
      <top/>
      <bottom style="thick">
        <color theme="1"/>
      </bottom>
      <diagonal/>
    </border>
    <border>
      <left style="medium">
        <color theme="1"/>
      </left>
      <right/>
      <top style="medium">
        <color theme="1"/>
      </top>
      <bottom/>
      <diagonal/>
    </border>
    <border>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style="medium">
        <color theme="1"/>
      </left>
      <right/>
      <top/>
      <bottom style="medium">
        <color theme="1"/>
      </bottom>
      <diagonal/>
    </border>
    <border>
      <left/>
      <right/>
      <top/>
      <bottom style="medium">
        <color theme="1"/>
      </bottom>
      <diagonal/>
    </border>
    <border>
      <left/>
      <right style="medium">
        <color theme="1"/>
      </right>
      <top/>
      <bottom style="medium">
        <color theme="1"/>
      </bottom>
      <diagonal/>
    </border>
    <border>
      <left style="thin">
        <color auto="1"/>
      </left>
      <right/>
      <top style="thin">
        <color rgb="FF9D9D9C"/>
      </top>
      <bottom style="thin">
        <color rgb="FF9D9D9C"/>
      </bottom>
      <diagonal/>
    </border>
    <border>
      <left/>
      <right/>
      <top style="thin">
        <color rgb="FF9D9D9C"/>
      </top>
      <bottom style="thin">
        <color rgb="FF9D9D9C"/>
      </bottom>
      <diagonal/>
    </border>
    <border>
      <left style="thin">
        <color auto="1"/>
      </left>
      <right style="thin">
        <color rgb="FF9D9D9C"/>
      </right>
      <top style="thin">
        <color rgb="FF213A8F"/>
      </top>
      <bottom/>
      <diagonal/>
    </border>
    <border>
      <left style="thin">
        <color auto="1"/>
      </left>
      <right style="thin">
        <color rgb="FF9D9D9C"/>
      </right>
      <top/>
      <bottom style="thin">
        <color rgb="FF9D9D9C"/>
      </bottom>
      <diagonal/>
    </border>
    <border>
      <left style="thin">
        <color rgb="FF9D9D9C"/>
      </left>
      <right style="thin">
        <color rgb="FF9D9D9C"/>
      </right>
      <top style="thin">
        <color rgb="FF213A8F"/>
      </top>
      <bottom/>
      <diagonal/>
    </border>
    <border>
      <left style="thin">
        <color auto="1"/>
      </left>
      <right style="thin">
        <color rgb="FF9D9D9C"/>
      </right>
      <top style="thin">
        <color rgb="FF9D9D9C"/>
      </top>
      <bottom/>
      <diagonal/>
    </border>
    <border>
      <left style="thin">
        <color rgb="FF9D9D9C"/>
      </left>
      <right style="thin">
        <color rgb="FF9D9D9C"/>
      </right>
      <top style="thin">
        <color rgb="FF9D9D9C"/>
      </top>
      <bottom/>
      <diagonal/>
    </border>
    <border>
      <left style="thin">
        <color auto="1"/>
      </left>
      <right style="thin">
        <color rgb="FF9D9D9C"/>
      </right>
      <top/>
      <bottom/>
      <diagonal/>
    </border>
    <border>
      <left style="thin">
        <color auto="1"/>
      </left>
      <right/>
      <top style="thin">
        <color rgb="FF213A8F"/>
      </top>
      <bottom style="thin">
        <color rgb="FF9D9D9C"/>
      </bottom>
      <diagonal/>
    </border>
    <border>
      <left/>
      <right/>
      <top style="thin">
        <color rgb="FF213A8F"/>
      </top>
      <bottom style="thin">
        <color rgb="FF9D9D9C"/>
      </bottom>
      <diagonal/>
    </border>
    <border>
      <left style="thin">
        <color rgb="FF9D9D9C"/>
      </left>
      <right style="thin">
        <color rgb="FF9D9D9C"/>
      </right>
      <top/>
      <bottom/>
      <diagonal/>
    </border>
    <border>
      <left style="thin">
        <color auto="1"/>
      </left>
      <right style="thin">
        <color rgb="FF9D9D9C"/>
      </right>
      <top style="thin">
        <color auto="1"/>
      </top>
      <bottom/>
      <diagonal/>
    </border>
    <border>
      <left style="thin">
        <color rgb="FF9D9D9C"/>
      </left>
      <right style="thin">
        <color rgb="FF9D9D9C"/>
      </right>
      <top style="thin">
        <color auto="1"/>
      </top>
      <bottom/>
      <diagonal/>
    </border>
    <border>
      <left style="thin">
        <color auto="1"/>
      </left>
      <right/>
      <top style="thin">
        <color auto="1"/>
      </top>
      <bottom style="thin">
        <color rgb="FF9D9D9C"/>
      </bottom>
      <diagonal/>
    </border>
    <border>
      <left/>
      <right/>
      <top style="thin">
        <color auto="1"/>
      </top>
      <bottom style="thin">
        <color rgb="FF9D9D9C"/>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auto="1"/>
      </top>
      <bottom style="thin">
        <color rgb="FF002060"/>
      </bottom>
      <diagonal/>
    </border>
    <border>
      <left/>
      <right/>
      <top style="thin">
        <color rgb="FF002060"/>
      </top>
      <bottom/>
      <diagonal/>
    </border>
    <border>
      <left/>
      <right/>
      <top style="thin">
        <color theme="1"/>
      </top>
      <bottom/>
      <diagonal/>
    </border>
    <border>
      <left/>
      <right/>
      <top/>
      <bottom style="thin">
        <color theme="1"/>
      </bottom>
      <diagonal/>
    </border>
    <border>
      <left/>
      <right/>
      <top style="thick">
        <color theme="1"/>
      </top>
      <bottom/>
      <diagonal/>
    </border>
    <border>
      <left style="thin">
        <color rgb="FF9DC3E6"/>
      </left>
      <right style="thin">
        <color rgb="FF9DC3E6"/>
      </right>
      <top style="thin">
        <color rgb="FF9DC3E6"/>
      </top>
      <bottom style="thin">
        <color rgb="FF9DC3E6"/>
      </bottom>
      <diagonal/>
    </border>
    <border>
      <left style="medium">
        <color rgb="FF95DCF7"/>
      </left>
      <right style="medium">
        <color rgb="FF95DCF7"/>
      </right>
      <top style="medium">
        <color rgb="FF95DCF7"/>
      </top>
      <bottom/>
      <diagonal/>
    </border>
    <border>
      <left style="medium">
        <color rgb="FF95DCF7"/>
      </left>
      <right style="medium">
        <color rgb="FF95DCF7"/>
      </right>
      <top/>
      <bottom/>
      <diagonal/>
    </border>
    <border>
      <left style="medium">
        <color rgb="FF95DCF7"/>
      </left>
      <right style="medium">
        <color rgb="FF95DCF7"/>
      </right>
      <top/>
      <bottom style="thick">
        <color rgb="FF60CAF3"/>
      </bottom>
      <diagonal/>
    </border>
    <border>
      <left/>
      <right style="medium">
        <color rgb="FF95DCF7"/>
      </right>
      <top/>
      <bottom/>
      <diagonal/>
    </border>
    <border>
      <left/>
      <right style="medium">
        <color rgb="FF95DCF7"/>
      </right>
      <top style="medium">
        <color rgb="FF95DCF7"/>
      </top>
      <bottom style="medium">
        <color rgb="FF95DCF7"/>
      </bottom>
      <diagonal/>
    </border>
    <border>
      <left/>
      <right/>
      <top style="medium">
        <color rgb="FF95DCF7"/>
      </top>
      <bottom style="medium">
        <color rgb="FF95DCF7"/>
      </bottom>
      <diagonal/>
    </border>
    <border>
      <left style="medium">
        <color rgb="FF95DCF7"/>
      </left>
      <right style="medium">
        <color rgb="FF95DCF7"/>
      </right>
      <top/>
      <bottom style="medium">
        <color rgb="FF95DCF7"/>
      </bottom>
      <diagonal/>
    </border>
    <border>
      <left/>
      <right style="medium">
        <color rgb="FF95DCF7"/>
      </right>
      <top/>
      <bottom style="medium">
        <color rgb="FF95DCF7"/>
      </bottom>
      <diagonal/>
    </border>
    <border>
      <left style="medium">
        <color rgb="FF95DCF7"/>
      </left>
      <right/>
      <top style="medium">
        <color rgb="FF95DCF7"/>
      </top>
      <bottom style="medium">
        <color rgb="FF95DCF7"/>
      </bottom>
      <diagonal/>
    </border>
    <border>
      <left style="medium">
        <color rgb="FF95DCF7"/>
      </left>
      <right style="medium">
        <color rgb="FF95DCF7"/>
      </right>
      <top style="thick">
        <color rgb="FF60CAF3"/>
      </top>
      <bottom/>
      <diagonal/>
    </border>
    <border>
      <left/>
      <right/>
      <top/>
      <bottom style="medium">
        <color rgb="FF95DCF7"/>
      </bottom>
      <diagonal/>
    </border>
  </borders>
  <cellStyleXfs count="7">
    <xf numFmtId="0" fontId="0" fillId="0" borderId="0"/>
    <xf numFmtId="9" fontId="39" fillId="0" borderId="0" applyFont="0" applyFill="0" applyBorder="0" applyAlignment="0" applyProtection="0"/>
    <xf numFmtId="165" fontId="39" fillId="0" borderId="0" applyFont="0" applyFill="0" applyBorder="0" applyAlignment="0" applyProtection="0"/>
    <xf numFmtId="0" fontId="3" fillId="0" borderId="0" applyNumberFormat="0" applyFill="0" applyBorder="0" applyAlignment="0" applyProtection="0"/>
    <xf numFmtId="0" fontId="17" fillId="0" borderId="0"/>
    <xf numFmtId="0" fontId="17" fillId="0" borderId="0"/>
    <xf numFmtId="0" fontId="17" fillId="0" borderId="0"/>
  </cellStyleXfs>
  <cellXfs count="535">
    <xf numFmtId="0" fontId="0" fillId="0" borderId="0" xfId="0"/>
    <xf numFmtId="0" fontId="16" fillId="0" borderId="0" xfId="0" applyFont="1" applyAlignment="1">
      <alignment horizontal="left" vertical="center"/>
    </xf>
    <xf numFmtId="0" fontId="7" fillId="0" borderId="0" xfId="0" applyFont="1" applyAlignment="1">
      <alignment vertical="center"/>
    </xf>
    <xf numFmtId="0" fontId="2" fillId="0" borderId="0" xfId="0" applyFont="1" applyAlignment="1">
      <alignment horizontal="right" vertical="center"/>
    </xf>
    <xf numFmtId="0" fontId="2" fillId="0" borderId="0" xfId="0" applyFont="1" applyAlignment="1">
      <alignment vertical="center"/>
    </xf>
    <xf numFmtId="0" fontId="5" fillId="0" borderId="0" xfId="0" applyFont="1" applyAlignment="1">
      <alignment vertical="center"/>
    </xf>
    <xf numFmtId="0" fontId="6" fillId="0" borderId="0" xfId="3" applyFont="1" applyBorder="1" applyAlignment="1">
      <alignment horizontal="right" vertical="center"/>
    </xf>
    <xf numFmtId="0" fontId="8" fillId="2" borderId="1" xfId="0" applyFont="1" applyFill="1" applyBorder="1" applyAlignment="1">
      <alignment horizontal="right" vertical="center"/>
    </xf>
    <xf numFmtId="0" fontId="9" fillId="0" borderId="0" xfId="0" applyFont="1" applyAlignment="1">
      <alignment vertical="center"/>
    </xf>
    <xf numFmtId="167" fontId="2" fillId="0" borderId="3" xfId="2" applyNumberFormat="1" applyFont="1" applyFill="1" applyBorder="1" applyAlignment="1">
      <alignment horizontal="right" vertical="center"/>
    </xf>
    <xf numFmtId="2" fontId="2" fillId="0" borderId="0" xfId="0" applyNumberFormat="1" applyFont="1" applyAlignment="1">
      <alignment horizontal="right" vertical="center"/>
    </xf>
    <xf numFmtId="0" fontId="2" fillId="0" borderId="0" xfId="0" applyFont="1" applyAlignment="1">
      <alignment vertical="center" wrapText="1"/>
    </xf>
    <xf numFmtId="167" fontId="2" fillId="0" borderId="4" xfId="2" applyNumberFormat="1" applyFont="1" applyFill="1" applyBorder="1" applyAlignment="1">
      <alignment horizontal="right" vertical="center"/>
    </xf>
    <xf numFmtId="167" fontId="2" fillId="0" borderId="0" xfId="2" applyNumberFormat="1" applyFont="1" applyFill="1" applyBorder="1" applyAlignment="1">
      <alignment horizontal="right" vertical="center"/>
    </xf>
    <xf numFmtId="0" fontId="0" fillId="0" borderId="0" xfId="0" applyAlignment="1">
      <alignment vertical="center"/>
    </xf>
    <xf numFmtId="0" fontId="7" fillId="4" borderId="0" xfId="4" applyFont="1" applyFill="1" applyAlignment="1">
      <alignment vertical="center" wrapText="1"/>
    </xf>
    <xf numFmtId="0" fontId="7" fillId="0" borderId="0" xfId="4" applyFont="1" applyAlignment="1">
      <alignment vertical="center" wrapText="1"/>
    </xf>
    <xf numFmtId="0" fontId="16" fillId="0" borderId="0" xfId="0" applyFont="1" applyAlignment="1">
      <alignment vertical="center"/>
    </xf>
    <xf numFmtId="0" fontId="16" fillId="0" borderId="7" xfId="0" applyFont="1" applyBorder="1" applyAlignment="1">
      <alignment vertical="center"/>
    </xf>
    <xf numFmtId="0" fontId="7" fillId="4" borderId="0" xfId="4" applyFont="1" applyFill="1" applyAlignment="1">
      <alignment horizontal="left" vertical="center" wrapText="1"/>
    </xf>
    <xf numFmtId="0" fontId="7" fillId="0" borderId="0" xfId="4" applyFont="1" applyAlignment="1">
      <alignment horizontal="left" vertical="center" wrapText="1"/>
    </xf>
    <xf numFmtId="0" fontId="7" fillId="0" borderId="0" xfId="0" applyFont="1" applyAlignment="1">
      <alignment vertical="center" wrapText="1"/>
    </xf>
    <xf numFmtId="0" fontId="20" fillId="4" borderId="0" xfId="4" applyFont="1" applyFill="1" applyAlignment="1">
      <alignment vertical="center" wrapText="1"/>
    </xf>
    <xf numFmtId="0" fontId="20" fillId="0" borderId="0" xfId="4" applyFont="1" applyAlignment="1">
      <alignment vertical="center" wrapText="1"/>
    </xf>
    <xf numFmtId="0" fontId="4" fillId="0" borderId="0" xfId="3" applyFont="1" applyBorder="1" applyAlignment="1">
      <alignment horizontal="right" vertical="center"/>
    </xf>
    <xf numFmtId="0" fontId="21" fillId="5" borderId="0" xfId="0" applyFont="1" applyFill="1" applyAlignment="1">
      <alignment horizontal="center" vertical="center"/>
    </xf>
    <xf numFmtId="0" fontId="21" fillId="5" borderId="8" xfId="0" applyFont="1" applyFill="1" applyBorder="1" applyAlignment="1">
      <alignment horizontal="center" vertical="center"/>
    </xf>
    <xf numFmtId="0" fontId="22" fillId="0" borderId="0" xfId="0" applyFont="1" applyAlignment="1">
      <alignment horizontal="center" vertical="center"/>
    </xf>
    <xf numFmtId="0" fontId="7"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left" vertical="center"/>
    </xf>
    <xf numFmtId="0" fontId="23" fillId="6" borderId="0" xfId="0" applyFont="1" applyFill="1" applyAlignment="1">
      <alignment vertical="center"/>
    </xf>
    <xf numFmtId="0" fontId="25" fillId="6" borderId="0" xfId="0" applyFont="1" applyFill="1" applyAlignment="1">
      <alignment horizontal="right" vertical="center"/>
    </xf>
    <xf numFmtId="165" fontId="0" fillId="0" borderId="0" xfId="2" applyFont="1" applyFill="1" applyBorder="1" applyAlignment="1">
      <alignment vertical="center"/>
    </xf>
    <xf numFmtId="0" fontId="12" fillId="0" borderId="0" xfId="0" applyFont="1" applyAlignment="1">
      <alignment vertical="center"/>
    </xf>
    <xf numFmtId="0" fontId="13" fillId="0" borderId="0" xfId="2" applyNumberFormat="1" applyFont="1" applyFill="1" applyBorder="1" applyAlignment="1">
      <alignment horizontal="left" vertical="center"/>
    </xf>
    <xf numFmtId="0" fontId="14" fillId="0" borderId="0" xfId="2" applyNumberFormat="1" applyFont="1" applyFill="1" applyBorder="1" applyAlignment="1">
      <alignment horizontal="left" vertical="center"/>
    </xf>
    <xf numFmtId="164" fontId="10" fillId="0" borderId="0" xfId="2" applyNumberFormat="1" applyFont="1" applyFill="1" applyBorder="1" applyAlignment="1">
      <alignment horizontal="left" vertical="center"/>
    </xf>
    <xf numFmtId="165" fontId="15" fillId="0" borderId="0" xfId="2" applyFont="1" applyFill="1" applyBorder="1" applyAlignment="1">
      <alignment horizontal="left" vertical="center"/>
    </xf>
    <xf numFmtId="165" fontId="15" fillId="0" borderId="0" xfId="3" applyNumberFormat="1" applyFont="1" applyFill="1" applyBorder="1" applyAlignment="1">
      <alignment horizontal="left" vertical="center"/>
    </xf>
    <xf numFmtId="165" fontId="0" fillId="0" borderId="0" xfId="2" applyFont="1" applyBorder="1" applyAlignment="1">
      <alignment vertical="center"/>
    </xf>
    <xf numFmtId="0" fontId="17" fillId="0" borderId="0" xfId="0" applyFont="1" applyAlignment="1">
      <alignment vertical="center"/>
    </xf>
    <xf numFmtId="0" fontId="27" fillId="0" borderId="0" xfId="3" applyFont="1" applyAlignment="1">
      <alignment horizontal="left" vertical="center" indent="1"/>
    </xf>
    <xf numFmtId="0" fontId="7" fillId="0" borderId="9" xfId="0" applyFont="1" applyBorder="1" applyAlignment="1">
      <alignment horizontal="center" vertical="center"/>
    </xf>
    <xf numFmtId="0" fontId="4" fillId="0" borderId="7" xfId="3" applyFont="1" applyBorder="1" applyAlignment="1">
      <alignment horizontal="right" vertical="center"/>
    </xf>
    <xf numFmtId="0" fontId="7" fillId="0" borderId="0" xfId="0" applyFont="1" applyAlignment="1">
      <alignment horizontal="left" vertical="center"/>
    </xf>
    <xf numFmtId="0" fontId="29" fillId="0" borderId="0" xfId="3" applyFont="1" applyBorder="1" applyAlignment="1">
      <alignment horizontal="right" vertical="center"/>
    </xf>
    <xf numFmtId="0" fontId="21" fillId="7" borderId="8" xfId="4" applyFont="1" applyFill="1" applyBorder="1" applyAlignment="1">
      <alignment vertical="center" wrapText="1"/>
    </xf>
    <xf numFmtId="0" fontId="0" fillId="0" borderId="0" xfId="5" applyFont="1" applyAlignment="1">
      <alignment vertical="center" wrapText="1"/>
    </xf>
    <xf numFmtId="0" fontId="0" fillId="0" borderId="0" xfId="0" applyAlignment="1">
      <alignment wrapText="1"/>
    </xf>
    <xf numFmtId="0" fontId="0" fillId="0" borderId="0" xfId="0" applyAlignment="1">
      <alignment vertical="top" wrapText="1"/>
    </xf>
    <xf numFmtId="0" fontId="10" fillId="0" borderId="0" xfId="0" applyFont="1" applyAlignment="1">
      <alignment wrapText="1"/>
    </xf>
    <xf numFmtId="0" fontId="10" fillId="0" borderId="7" xfId="0" applyFont="1" applyBorder="1" applyAlignment="1">
      <alignment vertical="center" wrapText="1"/>
    </xf>
    <xf numFmtId="0" fontId="0" fillId="0" borderId="0" xfId="0" applyAlignment="1">
      <alignment vertical="top"/>
    </xf>
    <xf numFmtId="0" fontId="11" fillId="0" borderId="0" xfId="0" applyFont="1" applyAlignment="1">
      <alignment vertical="center" wrapText="1"/>
    </xf>
    <xf numFmtId="0" fontId="30" fillId="0" borderId="0" xfId="0" applyFont="1" applyAlignment="1">
      <alignment horizontal="center" vertical="center"/>
    </xf>
    <xf numFmtId="0" fontId="7" fillId="0" borderId="0" xfId="0" applyFont="1" applyAlignment="1">
      <alignment wrapText="1"/>
    </xf>
    <xf numFmtId="0" fontId="32" fillId="0" borderId="0" xfId="0" applyFont="1" applyAlignment="1">
      <alignment vertical="center"/>
    </xf>
    <xf numFmtId="0" fontId="4" fillId="0" borderId="0" xfId="3" applyFont="1" applyBorder="1" applyAlignment="1">
      <alignment vertical="center"/>
    </xf>
    <xf numFmtId="0" fontId="0" fillId="0" borderId="0" xfId="0" applyAlignment="1">
      <alignment horizontal="center"/>
    </xf>
    <xf numFmtId="0" fontId="16" fillId="0" borderId="18" xfId="0" applyFont="1" applyBorder="1" applyAlignment="1">
      <alignment vertical="center" wrapText="1"/>
    </xf>
    <xf numFmtId="0" fontId="16" fillId="0" borderId="0" xfId="0" applyFont="1" applyAlignment="1">
      <alignment vertical="center" wrapText="1"/>
    </xf>
    <xf numFmtId="0" fontId="33" fillId="0" borderId="0" xfId="6" applyFont="1" applyAlignment="1">
      <alignment vertical="center"/>
    </xf>
    <xf numFmtId="0" fontId="33" fillId="0" borderId="0" xfId="6" applyFont="1" applyAlignment="1">
      <alignment vertical="center" wrapText="1"/>
    </xf>
    <xf numFmtId="0" fontId="0" fillId="0" borderId="22" xfId="0" applyBorder="1"/>
    <xf numFmtId="0" fontId="0" fillId="0" borderId="23" xfId="0" applyBorder="1"/>
    <xf numFmtId="0" fontId="22" fillId="0" borderId="23" xfId="0" applyFont="1" applyBorder="1"/>
    <xf numFmtId="0" fontId="35" fillId="6" borderId="0" xfId="0" applyFont="1" applyFill="1" applyAlignment="1">
      <alignment vertical="center"/>
    </xf>
    <xf numFmtId="0" fontId="35" fillId="0" borderId="0" xfId="0" applyFont="1" applyAlignment="1">
      <alignment vertical="center"/>
    </xf>
    <xf numFmtId="0" fontId="7" fillId="0" borderId="18" xfId="0" applyFont="1" applyBorder="1" applyAlignment="1">
      <alignment horizontal="center" vertical="center"/>
    </xf>
    <xf numFmtId="0" fontId="7" fillId="0" borderId="18" xfId="0" applyFont="1" applyBorder="1" applyAlignment="1">
      <alignment horizontal="left" vertical="center"/>
    </xf>
    <xf numFmtId="0" fontId="1" fillId="0" borderId="0" xfId="0" applyFont="1" applyAlignment="1">
      <alignment vertical="center" wrapText="1"/>
    </xf>
    <xf numFmtId="0" fontId="1" fillId="0" borderId="7" xfId="0" applyFont="1" applyBorder="1" applyAlignment="1">
      <alignment vertical="center" wrapText="1"/>
    </xf>
    <xf numFmtId="0" fontId="2" fillId="0" borderId="24" xfId="0" applyFont="1" applyBorder="1" applyAlignment="1">
      <alignment vertical="center" wrapText="1"/>
    </xf>
    <xf numFmtId="0" fontId="2" fillId="0" borderId="25" xfId="0" applyFont="1" applyBorder="1" applyAlignment="1">
      <alignment vertical="center"/>
    </xf>
    <xf numFmtId="0" fontId="2" fillId="0" borderId="25" xfId="0" applyFont="1" applyBorder="1" applyAlignment="1">
      <alignment vertical="center" wrapText="1"/>
    </xf>
    <xf numFmtId="0" fontId="2" fillId="0" borderId="26" xfId="0" applyFont="1" applyBorder="1" applyAlignment="1">
      <alignment vertical="center" wrapText="1"/>
    </xf>
    <xf numFmtId="0" fontId="2" fillId="0" borderId="27" xfId="0" applyFont="1" applyBorder="1" applyAlignment="1">
      <alignment vertical="center" wrapText="1"/>
    </xf>
    <xf numFmtId="165" fontId="36" fillId="0" borderId="0" xfId="2" applyFont="1" applyAlignment="1">
      <alignment horizontal="center" vertical="center"/>
    </xf>
    <xf numFmtId="0" fontId="26" fillId="0" borderId="0" xfId="0" applyFont="1" applyAlignment="1">
      <alignment horizontal="left" vertical="center"/>
    </xf>
    <xf numFmtId="0" fontId="26" fillId="0" borderId="0" xfId="0" applyFont="1" applyAlignment="1">
      <alignment horizontal="center" vertical="center"/>
    </xf>
    <xf numFmtId="0" fontId="1" fillId="0" borderId="0" xfId="0" applyFont="1" applyAlignment="1">
      <alignment horizontal="center" vertical="center" wrapText="1"/>
    </xf>
    <xf numFmtId="0" fontId="1" fillId="0" borderId="7" xfId="0" applyFont="1" applyBorder="1" applyAlignment="1">
      <alignment horizontal="center" vertical="center" wrapText="1"/>
    </xf>
    <xf numFmtId="0" fontId="2" fillId="0" borderId="0" xfId="0" applyFont="1" applyAlignment="1">
      <alignment horizontal="center" vertical="center"/>
    </xf>
    <xf numFmtId="0" fontId="16" fillId="0" borderId="0" xfId="0" applyFont="1" applyAlignment="1">
      <alignment horizontal="left" vertical="center" wrapText="1"/>
    </xf>
    <xf numFmtId="0" fontId="9" fillId="0" borderId="0" xfId="0" applyFont="1" applyAlignment="1">
      <alignment horizontal="right"/>
    </xf>
    <xf numFmtId="0" fontId="0" fillId="0" borderId="0" xfId="0" applyAlignment="1">
      <alignment horizontal="left" vertical="center" wrapText="1"/>
    </xf>
    <xf numFmtId="0" fontId="37" fillId="0" borderId="0" xfId="0" applyFont="1" applyAlignment="1">
      <alignment horizontal="left" vertical="center" wrapText="1"/>
    </xf>
    <xf numFmtId="0" fontId="4" fillId="0" borderId="0" xfId="3" applyFont="1" applyBorder="1" applyAlignment="1">
      <alignment horizontal="left" vertical="center" wrapText="1"/>
    </xf>
    <xf numFmtId="0" fontId="28" fillId="0" borderId="0" xfId="0" applyFont="1" applyAlignment="1">
      <alignment horizontal="left" vertical="center" wrapText="1"/>
    </xf>
    <xf numFmtId="0" fontId="6" fillId="0" borderId="0" xfId="3" applyFont="1" applyBorder="1" applyAlignment="1">
      <alignment horizontal="left" vertical="center" wrapText="1"/>
    </xf>
    <xf numFmtId="9" fontId="7" fillId="0" borderId="0" xfId="1" applyFont="1" applyAlignment="1">
      <alignment vertical="center"/>
    </xf>
    <xf numFmtId="9" fontId="7" fillId="0" borderId="0" xfId="1" applyFont="1" applyBorder="1" applyAlignment="1">
      <alignment vertical="center"/>
    </xf>
    <xf numFmtId="0" fontId="7" fillId="0" borderId="18" xfId="0" applyFont="1" applyBorder="1" applyAlignment="1">
      <alignment vertical="center"/>
    </xf>
    <xf numFmtId="0" fontId="38" fillId="0" borderId="0" xfId="0" applyFont="1" applyAlignment="1">
      <alignment vertical="center"/>
    </xf>
    <xf numFmtId="0" fontId="7" fillId="0" borderId="18" xfId="0" applyFont="1" applyBorder="1" applyAlignment="1">
      <alignment vertical="center" wrapText="1"/>
    </xf>
    <xf numFmtId="0" fontId="7" fillId="0" borderId="37" xfId="0" applyFont="1" applyBorder="1" applyAlignment="1">
      <alignment vertical="center"/>
    </xf>
    <xf numFmtId="9" fontId="7" fillId="0" borderId="37" xfId="1" applyFont="1" applyBorder="1" applyAlignment="1">
      <alignment vertical="center"/>
    </xf>
    <xf numFmtId="9" fontId="7" fillId="0" borderId="18" xfId="1" applyFont="1" applyBorder="1" applyAlignment="1">
      <alignment vertical="center"/>
    </xf>
    <xf numFmtId="9" fontId="7" fillId="0" borderId="37" xfId="1" applyFont="1" applyBorder="1" applyAlignment="1">
      <alignment vertical="center" wrapText="1"/>
    </xf>
    <xf numFmtId="9" fontId="7" fillId="0" borderId="18" xfId="1" applyFont="1" applyBorder="1" applyAlignment="1">
      <alignment horizontal="center" wrapText="1"/>
    </xf>
    <xf numFmtId="0" fontId="31" fillId="0" borderId="0" xfId="0" applyFont="1" applyAlignment="1">
      <alignment vertical="center"/>
    </xf>
    <xf numFmtId="0" fontId="2" fillId="0" borderId="0" xfId="0" applyFont="1" applyAlignment="1">
      <alignment horizontal="left" vertical="center"/>
    </xf>
    <xf numFmtId="0" fontId="24" fillId="6" borderId="0" xfId="0" applyFont="1" applyFill="1" applyAlignment="1">
      <alignment horizontal="right" vertical="center"/>
    </xf>
    <xf numFmtId="0" fontId="2" fillId="0" borderId="0" xfId="0" applyFont="1" applyFill="1" applyAlignment="1">
      <alignment vertical="center"/>
    </xf>
    <xf numFmtId="0" fontId="7" fillId="0" borderId="0" xfId="0" applyFont="1" applyAlignment="1">
      <alignment vertical="center"/>
    </xf>
    <xf numFmtId="0" fontId="7" fillId="0" borderId="0" xfId="0" applyFont="1" applyAlignment="1">
      <alignment vertical="center"/>
    </xf>
    <xf numFmtId="0" fontId="6" fillId="0" borderId="0" xfId="3" applyFont="1" applyBorder="1" applyAlignment="1">
      <alignment horizontal="right" vertical="center"/>
    </xf>
    <xf numFmtId="0" fontId="25" fillId="6" borderId="0" xfId="0" applyFont="1" applyFill="1" applyAlignment="1">
      <alignment horizontal="right" vertical="center"/>
    </xf>
    <xf numFmtId="165" fontId="1" fillId="0" borderId="0" xfId="2" applyFont="1" applyAlignment="1">
      <alignment vertical="center" wrapText="1"/>
    </xf>
    <xf numFmtId="165" fontId="1" fillId="0" borderId="7" xfId="2" applyFont="1" applyBorder="1" applyAlignment="1">
      <alignment vertical="center" wrapText="1"/>
    </xf>
    <xf numFmtId="165" fontId="2" fillId="0" borderId="0" xfId="2" applyFont="1" applyAlignment="1">
      <alignment vertical="center"/>
    </xf>
    <xf numFmtId="0" fontId="2" fillId="0" borderId="0" xfId="0" applyFont="1" applyFill="1" applyAlignment="1">
      <alignment horizontal="center" vertical="center"/>
    </xf>
    <xf numFmtId="0" fontId="16" fillId="0" borderId="0" xfId="0" applyFont="1" applyAlignment="1">
      <alignment horizontal="right" vertical="center" wrapText="1"/>
    </xf>
    <xf numFmtId="0" fontId="7" fillId="0" borderId="0" xfId="0" applyFont="1" applyAlignment="1">
      <alignment vertical="center"/>
    </xf>
    <xf numFmtId="9" fontId="7" fillId="0" borderId="0" xfId="1" applyFont="1" applyAlignment="1">
      <alignment horizontal="center" vertical="center"/>
    </xf>
    <xf numFmtId="0" fontId="26" fillId="0" borderId="0" xfId="0" applyFont="1" applyAlignment="1">
      <alignment horizontal="center" vertical="center"/>
    </xf>
    <xf numFmtId="9" fontId="7" fillId="0" borderId="18" xfId="1" applyFont="1" applyBorder="1" applyAlignment="1">
      <alignment horizontal="center" vertical="center"/>
    </xf>
    <xf numFmtId="0" fontId="40" fillId="6" borderId="0" xfId="3" applyFont="1" applyFill="1" applyAlignment="1">
      <alignment horizontal="right" vertical="center"/>
    </xf>
    <xf numFmtId="0" fontId="6" fillId="0" borderId="0" xfId="3" applyFont="1" applyBorder="1" applyAlignment="1">
      <alignment horizontal="left" vertical="center"/>
    </xf>
    <xf numFmtId="0" fontId="3" fillId="0" borderId="0" xfId="3" applyAlignment="1">
      <alignment vertical="center"/>
    </xf>
    <xf numFmtId="0" fontId="41" fillId="0" borderId="0" xfId="3" applyFont="1" applyAlignment="1">
      <alignment horizontal="left" vertical="center" wrapText="1"/>
    </xf>
    <xf numFmtId="164" fontId="44" fillId="0" borderId="0" xfId="2" applyNumberFormat="1" applyFont="1" applyFill="1" applyBorder="1" applyAlignment="1">
      <alignment horizontal="left" vertical="center"/>
    </xf>
    <xf numFmtId="165" fontId="45" fillId="0" borderId="0" xfId="2" applyFont="1" applyFill="1" applyBorder="1" applyAlignment="1">
      <alignment horizontal="left" vertical="center"/>
    </xf>
    <xf numFmtId="165" fontId="45" fillId="0" borderId="0" xfId="3" applyNumberFormat="1" applyFont="1" applyFill="1" applyBorder="1" applyAlignment="1">
      <alignment horizontal="left" vertical="center"/>
    </xf>
    <xf numFmtId="165" fontId="46" fillId="0" borderId="0" xfId="3" applyNumberFormat="1" applyFont="1" applyFill="1" applyBorder="1" applyAlignment="1">
      <alignment horizontal="left" vertical="center"/>
    </xf>
    <xf numFmtId="0" fontId="38" fillId="0" borderId="0" xfId="3" applyFont="1" applyAlignment="1">
      <alignment vertical="center"/>
    </xf>
    <xf numFmtId="0" fontId="47" fillId="0" borderId="0" xfId="0" applyFont="1" applyAlignment="1">
      <alignment vertical="center"/>
    </xf>
    <xf numFmtId="0" fontId="0" fillId="0" borderId="0" xfId="0" applyFont="1" applyAlignment="1">
      <alignment horizontal="center" vertical="center"/>
    </xf>
    <xf numFmtId="0" fontId="0" fillId="0" borderId="9" xfId="0" applyFont="1" applyBorder="1" applyAlignment="1">
      <alignment horizontal="center" vertical="center"/>
    </xf>
    <xf numFmtId="0" fontId="50" fillId="0" borderId="0" xfId="3" applyFont="1"/>
    <xf numFmtId="0" fontId="47" fillId="0" borderId="0" xfId="0" applyFont="1" applyAlignment="1">
      <alignment horizontal="left" vertical="center" wrapText="1"/>
    </xf>
    <xf numFmtId="0" fontId="0" fillId="0" borderId="6" xfId="0" applyFont="1" applyBorder="1" applyAlignment="1">
      <alignment wrapText="1"/>
    </xf>
    <xf numFmtId="0" fontId="54" fillId="0" borderId="33" xfId="0" applyFont="1" applyBorder="1" applyAlignment="1">
      <alignment horizontal="left" vertical="center" wrapText="1"/>
    </xf>
    <xf numFmtId="0" fontId="0" fillId="0" borderId="31" xfId="0" applyFont="1" applyBorder="1" applyAlignment="1">
      <alignment horizontal="left" vertical="center" wrapText="1"/>
    </xf>
    <xf numFmtId="0" fontId="55" fillId="14" borderId="70" xfId="0" applyFont="1" applyFill="1" applyBorder="1" applyAlignment="1">
      <alignment horizontal="left" vertical="top" wrapText="1"/>
    </xf>
    <xf numFmtId="0" fontId="54" fillId="0" borderId="35" xfId="0" applyFont="1" applyBorder="1" applyAlignment="1">
      <alignment horizontal="left" vertical="center" wrapText="1"/>
    </xf>
    <xf numFmtId="0" fontId="54" fillId="0" borderId="0" xfId="0" applyFont="1" applyAlignment="1">
      <alignment horizontal="left" vertical="center" wrapText="1"/>
    </xf>
    <xf numFmtId="0" fontId="43" fillId="0" borderId="31" xfId="0" applyFont="1" applyBorder="1" applyAlignment="1">
      <alignment horizontal="left" vertical="center" wrapText="1"/>
    </xf>
    <xf numFmtId="0" fontId="0" fillId="0" borderId="32" xfId="0" applyFont="1" applyBorder="1" applyAlignment="1">
      <alignment horizontal="left" vertical="center" wrapText="1"/>
    </xf>
    <xf numFmtId="0" fontId="54" fillId="0" borderId="36" xfId="0" applyFont="1" applyBorder="1" applyAlignment="1">
      <alignment horizontal="left" vertical="center" wrapText="1"/>
    </xf>
    <xf numFmtId="0" fontId="22" fillId="0" borderId="10" xfId="5" applyFont="1" applyBorder="1" applyAlignment="1">
      <alignment horizontal="center" vertical="center"/>
    </xf>
    <xf numFmtId="0" fontId="39" fillId="0" borderId="10" xfId="5" applyFont="1" applyBorder="1" applyAlignment="1">
      <alignment vertical="center" wrapText="1"/>
    </xf>
    <xf numFmtId="0" fontId="22" fillId="4" borderId="11" xfId="5" applyFont="1" applyFill="1" applyBorder="1" applyAlignment="1">
      <alignment horizontal="center" vertical="center"/>
    </xf>
    <xf numFmtId="0" fontId="39" fillId="0" borderId="11" xfId="5" applyFont="1" applyBorder="1" applyAlignment="1">
      <alignment vertical="center" wrapText="1"/>
    </xf>
    <xf numFmtId="0" fontId="39" fillId="0" borderId="0" xfId="5" applyFont="1" applyAlignment="1">
      <alignment vertical="center" wrapText="1"/>
    </xf>
    <xf numFmtId="0" fontId="22" fillId="0" borderId="11" xfId="5" applyFont="1" applyBorder="1" applyAlignment="1">
      <alignment vertical="center" wrapText="1"/>
    </xf>
    <xf numFmtId="0" fontId="22" fillId="0" borderId="12" xfId="5" applyFont="1" applyBorder="1" applyAlignment="1">
      <alignment vertical="center" wrapText="1"/>
    </xf>
    <xf numFmtId="0" fontId="39" fillId="0" borderId="12" xfId="5" applyFont="1" applyBorder="1" applyAlignment="1">
      <alignment vertical="center" wrapText="1"/>
    </xf>
    <xf numFmtId="0" fontId="39" fillId="0" borderId="12" xfId="5" applyFont="1" applyBorder="1" applyAlignment="1">
      <alignment horizontal="left" vertical="center" wrapText="1"/>
    </xf>
    <xf numFmtId="0" fontId="39" fillId="0" borderId="23" xfId="0" applyFont="1" applyBorder="1"/>
    <xf numFmtId="0" fontId="39" fillId="0" borderId="0" xfId="0" applyFont="1"/>
    <xf numFmtId="0" fontId="39" fillId="0" borderId="22" xfId="0" applyFont="1" applyBorder="1"/>
    <xf numFmtId="0" fontId="21" fillId="8" borderId="0" xfId="6" applyFont="1" applyFill="1" applyAlignment="1">
      <alignment vertical="center"/>
    </xf>
    <xf numFmtId="0" fontId="21" fillId="8" borderId="22" xfId="6" applyFont="1" applyFill="1" applyBorder="1" applyAlignment="1">
      <alignment vertical="center"/>
    </xf>
    <xf numFmtId="0" fontId="22" fillId="9" borderId="23" xfId="6" applyFont="1" applyFill="1" applyBorder="1" applyAlignment="1">
      <alignment horizontal="left" vertical="center"/>
    </xf>
    <xf numFmtId="0" fontId="22" fillId="9" borderId="0" xfId="6" applyFont="1" applyFill="1" applyAlignment="1">
      <alignment horizontal="left" vertical="center"/>
    </xf>
    <xf numFmtId="0" fontId="22" fillId="9" borderId="22" xfId="6" applyFont="1" applyFill="1" applyBorder="1" applyAlignment="1">
      <alignment horizontal="left" vertical="center"/>
    </xf>
    <xf numFmtId="0" fontId="22" fillId="11" borderId="23" xfId="0" applyFont="1" applyFill="1" applyBorder="1"/>
    <xf numFmtId="0" fontId="39" fillId="11" borderId="0" xfId="0" applyFont="1" applyFill="1"/>
    <xf numFmtId="0" fontId="39" fillId="11" borderId="22" xfId="0" applyFont="1" applyFill="1" applyBorder="1"/>
    <xf numFmtId="0" fontId="39" fillId="0" borderId="23" xfId="0" applyFont="1" applyBorder="1" applyAlignment="1">
      <alignment vertical="top"/>
    </xf>
    <xf numFmtId="0" fontId="39" fillId="0" borderId="0" xfId="0" applyFont="1" applyAlignment="1">
      <alignment vertical="top"/>
    </xf>
    <xf numFmtId="0" fontId="39" fillId="0" borderId="22" xfId="0" applyFont="1" applyBorder="1" applyAlignment="1">
      <alignment vertical="top"/>
    </xf>
    <xf numFmtId="0" fontId="22" fillId="11" borderId="0" xfId="0" applyFont="1" applyFill="1"/>
    <xf numFmtId="0" fontId="22" fillId="11" borderId="22" xfId="0" applyFont="1" applyFill="1" applyBorder="1"/>
    <xf numFmtId="0" fontId="21" fillId="8" borderId="0" xfId="6" applyFont="1" applyFill="1" applyAlignment="1">
      <alignment vertical="center" wrapText="1"/>
    </xf>
    <xf numFmtId="0" fontId="21" fillId="8" borderId="22" xfId="6" applyFont="1" applyFill="1" applyBorder="1" applyAlignment="1">
      <alignment vertical="center" wrapText="1"/>
    </xf>
    <xf numFmtId="0" fontId="56" fillId="0" borderId="23" xfId="0" applyFont="1" applyBorder="1"/>
    <xf numFmtId="0" fontId="22" fillId="9" borderId="6" xfId="6" applyFont="1" applyFill="1" applyBorder="1" applyAlignment="1">
      <alignment horizontal="left" vertical="center"/>
    </xf>
    <xf numFmtId="0" fontId="39" fillId="0" borderId="6" xfId="0" applyFont="1" applyBorder="1"/>
    <xf numFmtId="0" fontId="39" fillId="0" borderId="6" xfId="0" applyFont="1" applyBorder="1" applyAlignment="1">
      <alignment vertical="top" wrapText="1"/>
    </xf>
    <xf numFmtId="0" fontId="39" fillId="0" borderId="6" xfId="0" applyFont="1" applyBorder="1" applyAlignment="1">
      <alignment horizontal="left" vertical="top" wrapText="1"/>
    </xf>
    <xf numFmtId="0" fontId="39" fillId="0" borderId="6" xfId="0" applyFont="1" applyBorder="1" applyAlignment="1">
      <alignment wrapText="1"/>
    </xf>
    <xf numFmtId="0" fontId="39" fillId="10" borderId="6" xfId="0" applyFont="1" applyFill="1" applyBorder="1" applyAlignment="1">
      <alignment horizontal="left" vertical="top" wrapText="1"/>
    </xf>
    <xf numFmtId="0" fontId="39" fillId="0" borderId="19" xfId="0" applyFont="1" applyBorder="1" applyAlignment="1">
      <alignment horizontal="left" vertical="top" wrapText="1"/>
    </xf>
    <xf numFmtId="0" fontId="39" fillId="0" borderId="20" xfId="0" applyFont="1" applyBorder="1" applyAlignment="1">
      <alignment horizontal="left" vertical="top"/>
    </xf>
    <xf numFmtId="0" fontId="39" fillId="0" borderId="21" xfId="0" applyFont="1" applyBorder="1" applyAlignment="1">
      <alignment horizontal="left" vertical="top"/>
    </xf>
    <xf numFmtId="0" fontId="39" fillId="0" borderId="6" xfId="0" applyFont="1" applyBorder="1" applyAlignment="1">
      <alignment horizontal="left" vertical="top"/>
    </xf>
    <xf numFmtId="0" fontId="39" fillId="10" borderId="6" xfId="0" applyFont="1" applyFill="1" applyBorder="1" applyAlignment="1">
      <alignment horizontal="left" vertical="top"/>
    </xf>
    <xf numFmtId="0" fontId="39" fillId="0" borderId="6" xfId="0" applyFont="1" applyBorder="1" applyAlignment="1">
      <alignment vertical="top"/>
    </xf>
    <xf numFmtId="0" fontId="56" fillId="0" borderId="28" xfId="0" applyFont="1" applyBorder="1"/>
    <xf numFmtId="0" fontId="39" fillId="0" borderId="29" xfId="0" applyFont="1" applyBorder="1"/>
    <xf numFmtId="0" fontId="39" fillId="0" borderId="30" xfId="0" applyFont="1" applyBorder="1"/>
    <xf numFmtId="0" fontId="39" fillId="0" borderId="23" xfId="0" applyFont="1" applyBorder="1" applyAlignment="1">
      <alignment vertical="top" wrapText="1"/>
    </xf>
    <xf numFmtId="0" fontId="39" fillId="0" borderId="0" xfId="0" applyFont="1" applyAlignment="1">
      <alignment vertical="top" wrapText="1"/>
    </xf>
    <xf numFmtId="0" fontId="22" fillId="0" borderId="13" xfId="0" applyFont="1" applyBorder="1" applyAlignment="1">
      <alignment horizontal="left" vertical="center" wrapText="1"/>
    </xf>
    <xf numFmtId="0" fontId="22" fillId="0" borderId="14" xfId="0" applyFont="1" applyBorder="1" applyAlignment="1">
      <alignment vertical="top"/>
    </xf>
    <xf numFmtId="0" fontId="22" fillId="0" borderId="15" xfId="0" applyFont="1" applyBorder="1" applyAlignment="1">
      <alignment vertical="top"/>
    </xf>
    <xf numFmtId="0" fontId="22" fillId="0" borderId="16" xfId="0" applyFont="1" applyBorder="1" applyAlignment="1">
      <alignment vertical="top"/>
    </xf>
    <xf numFmtId="0" fontId="61" fillId="2" borderId="1" xfId="0" applyFont="1" applyFill="1" applyBorder="1" applyAlignment="1">
      <alignment vertical="center"/>
    </xf>
    <xf numFmtId="165" fontId="61" fillId="2" borderId="1" xfId="2" applyFont="1" applyFill="1" applyBorder="1" applyAlignment="1">
      <alignment horizontal="center" vertical="center"/>
    </xf>
    <xf numFmtId="0" fontId="61" fillId="2" borderId="1" xfId="0" applyFont="1" applyFill="1" applyBorder="1" applyAlignment="1">
      <alignment horizontal="right" vertical="center"/>
    </xf>
    <xf numFmtId="0" fontId="62" fillId="3" borderId="2" xfId="0" applyFont="1" applyFill="1" applyBorder="1" applyAlignment="1">
      <alignment vertical="center"/>
    </xf>
    <xf numFmtId="0" fontId="10" fillId="3" borderId="2" xfId="0" applyFont="1" applyFill="1" applyBorder="1" applyAlignment="1">
      <alignment vertical="center"/>
    </xf>
    <xf numFmtId="165" fontId="10" fillId="3" borderId="2" xfId="2" applyFont="1" applyFill="1" applyBorder="1" applyAlignment="1">
      <alignment vertical="center"/>
    </xf>
    <xf numFmtId="0" fontId="10" fillId="3" borderId="2" xfId="0" applyFont="1" applyFill="1" applyBorder="1" applyAlignment="1">
      <alignment horizontal="right" vertical="center"/>
    </xf>
    <xf numFmtId="2" fontId="10" fillId="3" borderId="2" xfId="0" applyNumberFormat="1" applyFont="1" applyFill="1" applyBorder="1" applyAlignment="1">
      <alignment horizontal="right" vertical="center"/>
    </xf>
    <xf numFmtId="0" fontId="63" fillId="0" borderId="3" xfId="0" applyFont="1" applyBorder="1" applyAlignment="1">
      <alignment horizontal="left" vertical="center"/>
    </xf>
    <xf numFmtId="165" fontId="63" fillId="0" borderId="4" xfId="2" applyFont="1" applyBorder="1" applyAlignment="1">
      <alignment horizontal="right" vertical="center"/>
    </xf>
    <xf numFmtId="167" fontId="63" fillId="0" borderId="4" xfId="2" applyNumberFormat="1" applyFont="1" applyBorder="1" applyAlignment="1">
      <alignment horizontal="right" vertical="center"/>
    </xf>
    <xf numFmtId="167" fontId="10" fillId="0" borderId="4" xfId="2" applyNumberFormat="1" applyFont="1" applyBorder="1" applyAlignment="1">
      <alignment horizontal="right" vertical="center"/>
    </xf>
    <xf numFmtId="165" fontId="63" fillId="0" borderId="3" xfId="2" applyFont="1" applyBorder="1" applyAlignment="1">
      <alignment horizontal="right" vertical="center"/>
    </xf>
    <xf numFmtId="0" fontId="63" fillId="0" borderId="3" xfId="0" applyFont="1" applyBorder="1" applyAlignment="1">
      <alignment horizontal="right" vertical="center"/>
    </xf>
    <xf numFmtId="166" fontId="10" fillId="0" borderId="3" xfId="0" applyNumberFormat="1" applyFont="1" applyBorder="1" applyAlignment="1">
      <alignment horizontal="right" vertical="center"/>
    </xf>
    <xf numFmtId="2" fontId="10" fillId="0" borderId="3" xfId="0" applyNumberFormat="1" applyFont="1" applyBorder="1" applyAlignment="1">
      <alignment horizontal="right" vertical="center"/>
    </xf>
    <xf numFmtId="0" fontId="65" fillId="0" borderId="3" xfId="0" applyFont="1" applyBorder="1" applyAlignment="1">
      <alignment horizontal="left" vertical="center"/>
    </xf>
    <xf numFmtId="167" fontId="10" fillId="0" borderId="3" xfId="2" applyNumberFormat="1" applyFont="1" applyBorder="1" applyAlignment="1">
      <alignment horizontal="left" vertical="center" wrapText="1"/>
    </xf>
    <xf numFmtId="165" fontId="10" fillId="0" borderId="3" xfId="2" applyFont="1" applyBorder="1" applyAlignment="1">
      <alignment horizontal="right" vertical="center" wrapText="1"/>
    </xf>
    <xf numFmtId="167" fontId="10" fillId="0" borderId="3" xfId="2" applyNumberFormat="1" applyFont="1" applyBorder="1" applyAlignment="1">
      <alignment horizontal="right" vertical="center" wrapText="1"/>
    </xf>
    <xf numFmtId="165" fontId="10" fillId="0" borderId="3" xfId="2" applyFont="1" applyBorder="1" applyAlignment="1">
      <alignment horizontal="left" vertical="center" wrapText="1"/>
    </xf>
    <xf numFmtId="0" fontId="10" fillId="0" borderId="0" xfId="0" applyFont="1" applyAlignment="1">
      <alignment vertical="center"/>
    </xf>
    <xf numFmtId="168" fontId="10" fillId="0" borderId="3" xfId="2" applyNumberFormat="1" applyFont="1" applyBorder="1" applyAlignment="1">
      <alignment horizontal="left" vertical="center" wrapText="1"/>
    </xf>
    <xf numFmtId="0" fontId="62" fillId="3" borderId="3" xfId="0" applyFont="1" applyFill="1" applyBorder="1" applyAlignment="1">
      <alignment vertical="center"/>
    </xf>
    <xf numFmtId="0" fontId="10" fillId="3" borderId="3" xfId="0" applyFont="1" applyFill="1" applyBorder="1" applyAlignment="1">
      <alignment vertical="center"/>
    </xf>
    <xf numFmtId="165" fontId="10" fillId="3" borderId="3" xfId="2" applyFont="1" applyFill="1" applyBorder="1" applyAlignment="1">
      <alignment vertical="center"/>
    </xf>
    <xf numFmtId="0" fontId="10" fillId="3" borderId="3" xfId="0" applyFont="1" applyFill="1" applyBorder="1" applyAlignment="1">
      <alignment horizontal="right" vertical="center"/>
    </xf>
    <xf numFmtId="2" fontId="10" fillId="3" borderId="3" xfId="0" applyNumberFormat="1" applyFont="1" applyFill="1" applyBorder="1" applyAlignment="1">
      <alignment horizontal="right" vertical="center"/>
    </xf>
    <xf numFmtId="2" fontId="10" fillId="3" borderId="5" xfId="0" applyNumberFormat="1" applyFont="1" applyFill="1" applyBorder="1" applyAlignment="1">
      <alignment horizontal="right" vertical="center"/>
    </xf>
    <xf numFmtId="0" fontId="10" fillId="0" borderId="3" xfId="0" applyFont="1" applyBorder="1" applyAlignment="1">
      <alignment horizontal="left" vertical="center"/>
    </xf>
    <xf numFmtId="0" fontId="10" fillId="0" borderId="3" xfId="0" applyFont="1" applyBorder="1" applyAlignment="1">
      <alignment vertical="center"/>
    </xf>
    <xf numFmtId="165" fontId="10" fillId="0" borderId="3" xfId="2" applyFont="1" applyBorder="1" applyAlignment="1">
      <alignment vertical="center"/>
    </xf>
    <xf numFmtId="0" fontId="10" fillId="0" borderId="3" xfId="0" applyFont="1" applyBorder="1" applyAlignment="1">
      <alignment horizontal="right" vertical="center"/>
    </xf>
    <xf numFmtId="0" fontId="10" fillId="0" borderId="6" xfId="0" applyFont="1" applyBorder="1" applyAlignment="1">
      <alignment horizontal="right" vertical="center"/>
    </xf>
    <xf numFmtId="0" fontId="10" fillId="0" borderId="0" xfId="0" applyFont="1" applyAlignment="1">
      <alignment horizontal="right" vertical="center"/>
    </xf>
    <xf numFmtId="2" fontId="10" fillId="0" borderId="6" xfId="0" applyNumberFormat="1" applyFont="1" applyBorder="1" applyAlignment="1">
      <alignment horizontal="right" vertical="center"/>
    </xf>
    <xf numFmtId="0" fontId="62" fillId="0" borderId="3" xfId="0" applyFont="1" applyBorder="1" applyAlignment="1">
      <alignment vertical="center"/>
    </xf>
    <xf numFmtId="2" fontId="10" fillId="0" borderId="4" xfId="0" applyNumberFormat="1" applyFont="1" applyBorder="1" applyAlignment="1">
      <alignment horizontal="right" vertical="center"/>
    </xf>
    <xf numFmtId="0" fontId="67" fillId="0" borderId="3" xfId="0" applyFont="1" applyBorder="1" applyAlignment="1">
      <alignment horizontal="left" vertical="center"/>
    </xf>
    <xf numFmtId="2" fontId="68" fillId="0" borderId="3" xfId="0" applyNumberFormat="1" applyFont="1" applyBorder="1" applyAlignment="1">
      <alignment horizontal="right" vertical="center"/>
    </xf>
    <xf numFmtId="2" fontId="68" fillId="0" borderId="5" xfId="0" applyNumberFormat="1" applyFont="1" applyBorder="1" applyAlignment="1">
      <alignment horizontal="right" vertical="center"/>
    </xf>
    <xf numFmtId="2" fontId="10" fillId="0" borderId="17" xfId="0" applyNumberFormat="1" applyFont="1" applyBorder="1" applyAlignment="1">
      <alignment horizontal="right" vertical="center"/>
    </xf>
    <xf numFmtId="165" fontId="10" fillId="0" borderId="0" xfId="2" applyFont="1" applyBorder="1" applyAlignment="1">
      <alignment vertical="center"/>
    </xf>
    <xf numFmtId="0" fontId="10" fillId="0" borderId="5" xfId="0" applyFont="1" applyBorder="1" applyAlignment="1">
      <alignment vertical="center"/>
    </xf>
    <xf numFmtId="165" fontId="10" fillId="0" borderId="5" xfId="2" applyFont="1" applyBorder="1" applyAlignment="1">
      <alignment vertical="center"/>
    </xf>
    <xf numFmtId="0" fontId="10" fillId="0" borderId="5" xfId="0" applyFont="1" applyBorder="1" applyAlignment="1">
      <alignment horizontal="right" vertical="center"/>
    </xf>
    <xf numFmtId="0" fontId="10" fillId="0" borderId="6" xfId="0" applyFont="1" applyBorder="1" applyAlignment="1">
      <alignment vertical="center"/>
    </xf>
    <xf numFmtId="1" fontId="10" fillId="0" borderId="3" xfId="0" applyNumberFormat="1" applyFont="1" applyBorder="1" applyAlignment="1">
      <alignment horizontal="right" vertical="center"/>
    </xf>
    <xf numFmtId="165" fontId="10" fillId="4" borderId="3" xfId="2" applyFont="1" applyFill="1" applyBorder="1" applyAlignment="1">
      <alignment horizontal="right" vertical="center"/>
    </xf>
    <xf numFmtId="165" fontId="10" fillId="0" borderId="3" xfId="2" applyFont="1" applyBorder="1" applyAlignment="1">
      <alignment horizontal="right" vertical="center"/>
    </xf>
    <xf numFmtId="0" fontId="10" fillId="0" borderId="3" xfId="0" applyFont="1" applyBorder="1" applyAlignment="1">
      <alignment horizontal="left" vertical="center" indent="1"/>
    </xf>
    <xf numFmtId="4" fontId="10" fillId="0" borderId="3" xfId="0" applyNumberFormat="1" applyFont="1" applyBorder="1" applyAlignment="1">
      <alignment horizontal="right" vertical="center"/>
    </xf>
    <xf numFmtId="2" fontId="62" fillId="0" borderId="3" xfId="0" applyNumberFormat="1" applyFont="1" applyBorder="1" applyAlignment="1">
      <alignment horizontal="right" vertical="center"/>
    </xf>
    <xf numFmtId="2" fontId="10" fillId="4" borderId="3" xfId="0" applyNumberFormat="1" applyFont="1" applyFill="1" applyBorder="1" applyAlignment="1">
      <alignment horizontal="right" vertical="center"/>
    </xf>
    <xf numFmtId="0" fontId="10" fillId="4" borderId="3" xfId="0" applyFont="1" applyFill="1" applyBorder="1" applyAlignment="1">
      <alignment horizontal="right" vertical="center"/>
    </xf>
    <xf numFmtId="166" fontId="68" fillId="0" borderId="3" xfId="0" applyNumberFormat="1" applyFont="1" applyBorder="1" applyAlignment="1">
      <alignment horizontal="right" vertical="center"/>
    </xf>
    <xf numFmtId="169" fontId="10" fillId="0" borderId="3" xfId="2" applyNumberFormat="1" applyFont="1" applyBorder="1" applyAlignment="1">
      <alignment vertical="center"/>
    </xf>
    <xf numFmtId="3" fontId="10" fillId="0" borderId="3" xfId="0" applyNumberFormat="1" applyFont="1" applyBorder="1" applyAlignment="1">
      <alignment horizontal="right" vertical="center"/>
    </xf>
    <xf numFmtId="167" fontId="10" fillId="0" borderId="3" xfId="2" applyNumberFormat="1" applyFont="1" applyFill="1" applyBorder="1" applyAlignment="1">
      <alignment horizontal="right" vertical="center"/>
    </xf>
    <xf numFmtId="0" fontId="61" fillId="2" borderId="0" xfId="0" applyFont="1" applyFill="1" applyAlignment="1">
      <alignment vertical="center"/>
    </xf>
    <xf numFmtId="0" fontId="61" fillId="2" borderId="0" xfId="0" applyFont="1" applyFill="1" applyAlignment="1">
      <alignment horizontal="center" vertical="center"/>
    </xf>
    <xf numFmtId="0" fontId="61" fillId="2" borderId="0" xfId="0" applyFont="1" applyFill="1" applyAlignment="1">
      <alignment horizontal="right" vertical="center"/>
    </xf>
    <xf numFmtId="0" fontId="62" fillId="0" borderId="4" xfId="0" applyFont="1" applyBorder="1" applyAlignment="1">
      <alignment vertical="center"/>
    </xf>
    <xf numFmtId="0" fontId="10" fillId="0" borderId="4" xfId="0" applyFont="1" applyBorder="1" applyAlignment="1">
      <alignment vertical="center"/>
    </xf>
    <xf numFmtId="0" fontId="10" fillId="0" borderId="4" xfId="0" applyFont="1" applyBorder="1" applyAlignment="1">
      <alignment horizontal="center" vertical="center"/>
    </xf>
    <xf numFmtId="0" fontId="10" fillId="0" borderId="4" xfId="0" applyFont="1" applyBorder="1" applyAlignment="1">
      <alignment horizontal="right" vertical="center"/>
    </xf>
    <xf numFmtId="3" fontId="63" fillId="0" borderId="4" xfId="0" applyNumberFormat="1" applyFont="1" applyBorder="1" applyAlignment="1">
      <alignment horizontal="center" vertical="center"/>
    </xf>
    <xf numFmtId="3" fontId="63" fillId="0" borderId="4" xfId="0" applyNumberFormat="1" applyFont="1" applyBorder="1" applyAlignment="1">
      <alignment horizontal="right" vertical="center"/>
    </xf>
    <xf numFmtId="167" fontId="10" fillId="0" borderId="4" xfId="2" applyNumberFormat="1" applyFont="1" applyFill="1" applyBorder="1" applyAlignment="1">
      <alignment horizontal="right" vertical="center"/>
    </xf>
    <xf numFmtId="0" fontId="63" fillId="0" borderId="3" xfId="0" applyFont="1" applyFill="1" applyBorder="1" applyAlignment="1">
      <alignment horizontal="left" vertical="center"/>
    </xf>
    <xf numFmtId="0" fontId="63" fillId="0" borderId="3" xfId="0" applyFont="1" applyFill="1" applyBorder="1" applyAlignment="1">
      <alignment horizontal="center" vertical="center"/>
    </xf>
    <xf numFmtId="0" fontId="63" fillId="0" borderId="3" xfId="0" applyFont="1" applyFill="1" applyBorder="1" applyAlignment="1">
      <alignment horizontal="right" vertical="center"/>
    </xf>
    <xf numFmtId="0" fontId="63" fillId="0" borderId="3" xfId="0" applyFont="1" applyBorder="1" applyAlignment="1">
      <alignment horizontal="center" vertical="center"/>
    </xf>
    <xf numFmtId="3" fontId="63" fillId="0" borderId="3" xfId="0" applyNumberFormat="1" applyFont="1" applyBorder="1" applyAlignment="1">
      <alignment horizontal="right" vertical="center"/>
    </xf>
    <xf numFmtId="3" fontId="63" fillId="0" borderId="3" xfId="0" applyNumberFormat="1" applyFont="1" applyBorder="1" applyAlignment="1">
      <alignment horizontal="left" vertical="center"/>
    </xf>
    <xf numFmtId="3" fontId="63" fillId="0" borderId="3" xfId="0" applyNumberFormat="1" applyFont="1" applyBorder="1" applyAlignment="1">
      <alignment horizontal="center" vertical="center"/>
    </xf>
    <xf numFmtId="0" fontId="62" fillId="0" borderId="3" xfId="0" applyFont="1" applyBorder="1" applyAlignment="1">
      <alignment horizontal="left" vertical="center"/>
    </xf>
    <xf numFmtId="0" fontId="10" fillId="0" borderId="3" xfId="0" applyFont="1" applyBorder="1" applyAlignment="1">
      <alignment vertical="center" wrapText="1"/>
    </xf>
    <xf numFmtId="10" fontId="10" fillId="0" borderId="3" xfId="1" applyNumberFormat="1" applyFont="1" applyBorder="1" applyAlignment="1">
      <alignment horizontal="center" vertical="center"/>
    </xf>
    <xf numFmtId="165" fontId="10" fillId="0" borderId="3" xfId="2" applyFont="1" applyFill="1" applyBorder="1" applyAlignment="1">
      <alignment horizontal="right" vertical="center"/>
    </xf>
    <xf numFmtId="0" fontId="10" fillId="0" borderId="3" xfId="0" applyFont="1" applyBorder="1" applyAlignment="1">
      <alignment horizontal="center" vertical="center"/>
    </xf>
    <xf numFmtId="2" fontId="10" fillId="0" borderId="3" xfId="0" applyNumberFormat="1" applyFont="1" applyBorder="1" applyAlignment="1">
      <alignment horizontal="center" vertical="center"/>
    </xf>
    <xf numFmtId="2" fontId="10" fillId="0" borderId="3" xfId="1" applyNumberFormat="1" applyFont="1" applyFill="1" applyBorder="1" applyAlignment="1">
      <alignment horizontal="right" vertical="center"/>
    </xf>
    <xf numFmtId="0" fontId="10" fillId="0" borderId="3" xfId="1" applyNumberFormat="1" applyFont="1" applyFill="1" applyBorder="1" applyAlignment="1">
      <alignment horizontal="right" vertical="center"/>
    </xf>
    <xf numFmtId="3" fontId="10" fillId="0" borderId="3" xfId="0" applyNumberFormat="1" applyFont="1" applyBorder="1" applyAlignment="1">
      <alignment horizontal="center" vertical="center"/>
    </xf>
    <xf numFmtId="0" fontId="10" fillId="0" borderId="0" xfId="0" applyFont="1" applyAlignment="1">
      <alignment horizontal="center" vertical="center"/>
    </xf>
    <xf numFmtId="3" fontId="10" fillId="4" borderId="3" xfId="0" applyNumberFormat="1" applyFont="1" applyFill="1" applyBorder="1" applyAlignment="1">
      <alignment horizontal="right" vertical="top"/>
    </xf>
    <xf numFmtId="3" fontId="10" fillId="4" borderId="3" xfId="0" applyNumberFormat="1" applyFont="1" applyFill="1" applyBorder="1" applyAlignment="1">
      <alignment horizontal="right" vertical="center"/>
    </xf>
    <xf numFmtId="0" fontId="62" fillId="0" borderId="3" xfId="0" applyFont="1" applyBorder="1" applyAlignment="1">
      <alignment horizontal="center" vertical="center"/>
    </xf>
    <xf numFmtId="0" fontId="62" fillId="4" borderId="3" xfId="0" applyFont="1" applyFill="1" applyBorder="1" applyAlignment="1">
      <alignment horizontal="right" vertical="center"/>
    </xf>
    <xf numFmtId="0" fontId="62" fillId="0" borderId="3" xfId="0" applyFont="1" applyBorder="1" applyAlignment="1">
      <alignment horizontal="right" vertical="center"/>
    </xf>
    <xf numFmtId="165" fontId="62" fillId="0" borderId="3" xfId="2" applyFont="1" applyFill="1" applyBorder="1" applyAlignment="1">
      <alignment horizontal="right" vertical="center"/>
    </xf>
    <xf numFmtId="0" fontId="10" fillId="0" borderId="3" xfId="2" applyNumberFormat="1" applyFont="1" applyFill="1" applyBorder="1" applyAlignment="1">
      <alignment horizontal="right" vertical="center"/>
    </xf>
    <xf numFmtId="167" fontId="10" fillId="0" borderId="3" xfId="2" applyNumberFormat="1" applyFont="1" applyFill="1" applyBorder="1" applyAlignment="1">
      <alignment vertical="center"/>
    </xf>
    <xf numFmtId="2" fontId="10" fillId="0" borderId="3" xfId="2" applyNumberFormat="1" applyFont="1" applyFill="1" applyBorder="1" applyAlignment="1">
      <alignment horizontal="right" vertical="center"/>
    </xf>
    <xf numFmtId="165" fontId="10" fillId="0" borderId="3" xfId="2" applyFont="1" applyFill="1" applyBorder="1" applyAlignment="1">
      <alignment vertical="center"/>
    </xf>
    <xf numFmtId="0" fontId="10" fillId="0" borderId="3" xfId="2" applyNumberFormat="1" applyFont="1" applyFill="1" applyBorder="1" applyAlignment="1">
      <alignment vertical="center"/>
    </xf>
    <xf numFmtId="0" fontId="10" fillId="0" borderId="0" xfId="2" applyNumberFormat="1" applyFont="1" applyFill="1" applyBorder="1" applyAlignment="1">
      <alignment horizontal="right" vertical="center"/>
    </xf>
    <xf numFmtId="165" fontId="10" fillId="0" borderId="0" xfId="2" applyFont="1" applyFill="1" applyBorder="1" applyAlignment="1">
      <alignment horizontal="right" vertical="center"/>
    </xf>
    <xf numFmtId="0" fontId="10" fillId="0" borderId="3" xfId="0" applyFont="1" applyFill="1" applyBorder="1" applyAlignment="1">
      <alignment vertical="center"/>
    </xf>
    <xf numFmtId="0" fontId="10" fillId="0" borderId="0" xfId="0" applyFont="1" applyFill="1" applyAlignment="1">
      <alignment horizontal="center" vertical="center"/>
    </xf>
    <xf numFmtId="0" fontId="10" fillId="0" borderId="3" xfId="0" applyFont="1" applyFill="1" applyBorder="1" applyAlignment="1">
      <alignment horizontal="right" vertical="center"/>
    </xf>
    <xf numFmtId="167" fontId="10" fillId="0" borderId="3" xfId="2" applyNumberFormat="1" applyFont="1" applyFill="1" applyBorder="1" applyAlignment="1">
      <alignment horizontal="right" vertical="center" wrapText="1"/>
    </xf>
    <xf numFmtId="0" fontId="10" fillId="0" borderId="3" xfId="0" applyFont="1" applyFill="1" applyBorder="1" applyAlignment="1">
      <alignment horizontal="center" vertical="center"/>
    </xf>
    <xf numFmtId="0" fontId="10" fillId="0" borderId="3" xfId="0" applyFont="1" applyBorder="1" applyAlignment="1">
      <alignment horizontal="right" wrapText="1"/>
    </xf>
    <xf numFmtId="165" fontId="63" fillId="0" borderId="3" xfId="2" applyFont="1" applyFill="1" applyBorder="1" applyAlignment="1">
      <alignment horizontal="right" vertical="center"/>
    </xf>
    <xf numFmtId="0" fontId="62" fillId="0" borderId="3" xfId="0" applyFont="1" applyBorder="1" applyAlignment="1">
      <alignment vertical="center" wrapText="1"/>
    </xf>
    <xf numFmtId="0" fontId="10" fillId="0" borderId="3" xfId="0" applyFont="1" applyBorder="1" applyAlignment="1">
      <alignment horizontal="center" vertical="center" wrapText="1"/>
    </xf>
    <xf numFmtId="0" fontId="62" fillId="3" borderId="2" xfId="0" applyFont="1" applyFill="1" applyBorder="1" applyAlignment="1">
      <alignment vertical="center" wrapText="1"/>
    </xf>
    <xf numFmtId="0" fontId="10" fillId="3" borderId="2" xfId="0" applyFont="1" applyFill="1" applyBorder="1" applyAlignment="1">
      <alignment vertical="center" wrapText="1"/>
    </xf>
    <xf numFmtId="0" fontId="10" fillId="3" borderId="2" xfId="0" applyFont="1" applyFill="1" applyBorder="1" applyAlignment="1">
      <alignment horizontal="right" vertical="center" wrapText="1"/>
    </xf>
    <xf numFmtId="2" fontId="10" fillId="3" borderId="2" xfId="0" applyNumberFormat="1" applyFont="1" applyFill="1" applyBorder="1" applyAlignment="1">
      <alignment horizontal="right" vertical="center" wrapText="1"/>
    </xf>
    <xf numFmtId="0" fontId="63" fillId="0" borderId="3" xfId="0" applyFont="1" applyBorder="1" applyAlignment="1">
      <alignment horizontal="left" vertical="center" wrapText="1"/>
    </xf>
    <xf numFmtId="0" fontId="63" fillId="0" borderId="4" xfId="0" applyFont="1" applyBorder="1" applyAlignment="1">
      <alignment horizontal="right" vertical="center" wrapText="1"/>
    </xf>
    <xf numFmtId="1" fontId="10" fillId="0" borderId="4" xfId="0" applyNumberFormat="1" applyFont="1" applyBorder="1" applyAlignment="1">
      <alignment horizontal="right" vertical="center" wrapText="1"/>
    </xf>
    <xf numFmtId="0" fontId="63" fillId="4" borderId="4" xfId="0" applyFont="1" applyFill="1" applyBorder="1" applyAlignment="1">
      <alignment horizontal="right" vertical="center" wrapText="1"/>
    </xf>
    <xf numFmtId="0" fontId="63" fillId="0" borderId="3" xfId="0" applyFont="1" applyBorder="1" applyAlignment="1">
      <alignment horizontal="right" vertical="center" wrapText="1"/>
    </xf>
    <xf numFmtId="0" fontId="63" fillId="4" borderId="3" xfId="0" applyFont="1" applyFill="1" applyBorder="1" applyAlignment="1">
      <alignment horizontal="right" vertical="center" wrapText="1"/>
    </xf>
    <xf numFmtId="1" fontId="10" fillId="0" borderId="3" xfId="0" applyNumberFormat="1" applyFont="1" applyBorder="1" applyAlignment="1">
      <alignment horizontal="right" vertical="center" wrapText="1"/>
    </xf>
    <xf numFmtId="10" fontId="63" fillId="0" borderId="3" xfId="0" applyNumberFormat="1" applyFont="1" applyBorder="1" applyAlignment="1">
      <alignment horizontal="right" vertical="center" wrapText="1"/>
    </xf>
    <xf numFmtId="10" fontId="63" fillId="4" borderId="3" xfId="0" applyNumberFormat="1" applyFont="1" applyFill="1" applyBorder="1" applyAlignment="1">
      <alignment horizontal="right" vertical="center" wrapText="1"/>
    </xf>
    <xf numFmtId="10" fontId="10" fillId="0" borderId="3" xfId="1" applyNumberFormat="1" applyFont="1" applyBorder="1" applyAlignment="1">
      <alignment horizontal="right" vertical="center" wrapText="1"/>
    </xf>
    <xf numFmtId="0" fontId="10" fillId="3" borderId="3" xfId="0" applyFont="1" applyFill="1" applyBorder="1" applyAlignment="1">
      <alignment vertical="center" wrapText="1"/>
    </xf>
    <xf numFmtId="0" fontId="10" fillId="3" borderId="3" xfId="0" applyFont="1" applyFill="1" applyBorder="1" applyAlignment="1">
      <alignment horizontal="right" vertical="center" wrapText="1"/>
    </xf>
    <xf numFmtId="2" fontId="10" fillId="3" borderId="3" xfId="0" applyNumberFormat="1" applyFont="1" applyFill="1" applyBorder="1" applyAlignment="1">
      <alignment horizontal="right" vertical="center" wrapText="1"/>
    </xf>
    <xf numFmtId="0" fontId="10" fillId="0" borderId="3" xfId="0" applyFont="1" applyBorder="1" applyAlignment="1">
      <alignment horizontal="left" vertical="center" wrapText="1"/>
    </xf>
    <xf numFmtId="0" fontId="10" fillId="0" borderId="3" xfId="0" applyFont="1" applyBorder="1" applyAlignment="1">
      <alignment horizontal="right" vertical="center" wrapText="1"/>
    </xf>
    <xf numFmtId="0" fontId="10" fillId="4" borderId="3" xfId="0" applyFont="1" applyFill="1" applyBorder="1" applyAlignment="1">
      <alignment horizontal="right" vertical="top" wrapText="1"/>
    </xf>
    <xf numFmtId="0" fontId="62" fillId="3" borderId="3" xfId="0" applyFont="1" applyFill="1" applyBorder="1" applyAlignment="1">
      <alignment vertical="center" wrapText="1"/>
    </xf>
    <xf numFmtId="0" fontId="10" fillId="3" borderId="3" xfId="0" applyFont="1" applyFill="1" applyBorder="1" applyAlignment="1">
      <alignment horizontal="right" vertical="top" wrapText="1"/>
    </xf>
    <xf numFmtId="2" fontId="10" fillId="0" borderId="3" xfId="0" applyNumberFormat="1" applyFont="1" applyBorder="1" applyAlignment="1">
      <alignment horizontal="right" vertical="center" wrapText="1"/>
    </xf>
    <xf numFmtId="0" fontId="10" fillId="0" borderId="3" xfId="0" applyFont="1" applyBorder="1" applyAlignment="1">
      <alignment horizontal="right" vertical="top" wrapText="1"/>
    </xf>
    <xf numFmtId="0" fontId="10" fillId="0" borderId="0" xfId="0" applyFont="1" applyAlignment="1">
      <alignment horizontal="left" vertical="center" wrapText="1"/>
    </xf>
    <xf numFmtId="0" fontId="10" fillId="0" borderId="0" xfId="0" applyFont="1" applyAlignment="1">
      <alignment vertical="center" wrapText="1"/>
    </xf>
    <xf numFmtId="0" fontId="10" fillId="0" borderId="0" xfId="0" applyFont="1" applyAlignment="1">
      <alignment horizontal="right" vertical="center" wrapText="1"/>
    </xf>
    <xf numFmtId="167" fontId="10" fillId="0" borderId="0" xfId="2" applyNumberFormat="1" applyFont="1" applyBorder="1" applyAlignment="1">
      <alignment horizontal="right" vertical="center" wrapText="1"/>
    </xf>
    <xf numFmtId="2" fontId="10" fillId="0" borderId="0" xfId="0" applyNumberFormat="1" applyFont="1" applyAlignment="1">
      <alignment horizontal="right" vertical="center"/>
    </xf>
    <xf numFmtId="2" fontId="10" fillId="0" borderId="38" xfId="0" applyNumberFormat="1" applyFont="1" applyBorder="1" applyAlignment="1">
      <alignment horizontal="right" vertical="center"/>
    </xf>
    <xf numFmtId="0" fontId="65" fillId="0" borderId="20" xfId="0" applyFont="1" applyBorder="1" applyAlignment="1">
      <alignment horizontal="center" vertical="center"/>
    </xf>
    <xf numFmtId="9" fontId="7" fillId="0" borderId="0" xfId="1" applyFont="1" applyBorder="1" applyAlignment="1">
      <alignment vertical="center" wrapText="1"/>
    </xf>
    <xf numFmtId="0" fontId="0" fillId="0" borderId="18" xfId="0" applyBorder="1"/>
    <xf numFmtId="3" fontId="55" fillId="0" borderId="74" xfId="0" applyNumberFormat="1" applyFont="1" applyBorder="1" applyAlignment="1">
      <alignment horizontal="right" vertical="center" wrapText="1"/>
    </xf>
    <xf numFmtId="0" fontId="72" fillId="0" borderId="78" xfId="0" applyFont="1" applyBorder="1" applyAlignment="1">
      <alignment horizontal="right" vertical="center" wrapText="1"/>
    </xf>
    <xf numFmtId="0" fontId="55" fillId="0" borderId="74" xfId="0" applyFont="1" applyBorder="1" applyAlignment="1">
      <alignment horizontal="right" vertical="center" wrapText="1"/>
    </xf>
    <xf numFmtId="0" fontId="55" fillId="0" borderId="74" xfId="0" applyFont="1" applyBorder="1" applyAlignment="1">
      <alignment horizontal="right" vertical="center"/>
    </xf>
    <xf numFmtId="0" fontId="72" fillId="0" borderId="78" xfId="0" applyFont="1" applyBorder="1" applyAlignment="1">
      <alignment horizontal="right" vertical="center"/>
    </xf>
    <xf numFmtId="0" fontId="42" fillId="0" borderId="0" xfId="3" applyFont="1" applyAlignment="1">
      <alignment vertical="center"/>
    </xf>
    <xf numFmtId="0" fontId="22" fillId="0" borderId="0" xfId="0" applyFont="1"/>
    <xf numFmtId="0" fontId="3" fillId="0" borderId="0" xfId="3" applyAlignment="1">
      <alignment vertical="center"/>
    </xf>
    <xf numFmtId="0" fontId="27" fillId="0" borderId="0" xfId="3" applyFont="1" applyAlignment="1">
      <alignment vertical="center"/>
    </xf>
    <xf numFmtId="0" fontId="3" fillId="0" borderId="0" xfId="3" applyFill="1" applyAlignment="1">
      <alignment horizontal="left"/>
    </xf>
    <xf numFmtId="0" fontId="3" fillId="0" borderId="0" xfId="3" applyFill="1"/>
    <xf numFmtId="0" fontId="3" fillId="0" borderId="0" xfId="3" applyAlignment="1">
      <alignment horizontal="left"/>
    </xf>
    <xf numFmtId="0" fontId="3" fillId="0" borderId="0" xfId="3"/>
    <xf numFmtId="0" fontId="43" fillId="5" borderId="0" xfId="0" applyFont="1" applyFill="1" applyAlignment="1">
      <alignment vertical="center"/>
    </xf>
    <xf numFmtId="0" fontId="7" fillId="0" borderId="0" xfId="0" applyFont="1" applyAlignment="1">
      <alignment vertical="center"/>
    </xf>
    <xf numFmtId="0" fontId="27" fillId="0" borderId="0" xfId="3" applyFont="1" applyBorder="1" applyAlignment="1">
      <alignment vertical="center"/>
    </xf>
    <xf numFmtId="0" fontId="19" fillId="0" borderId="8" xfId="0" applyFont="1" applyBorder="1" applyAlignment="1">
      <alignmen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43" fillId="5" borderId="8" xfId="0" applyFont="1" applyFill="1" applyBorder="1" applyAlignment="1">
      <alignment horizontal="left" vertical="center"/>
    </xf>
    <xf numFmtId="0" fontId="7" fillId="12" borderId="39" xfId="0" applyFont="1" applyFill="1" applyBorder="1" applyAlignment="1">
      <alignment horizontal="left" vertical="center" wrapText="1"/>
    </xf>
    <xf numFmtId="0" fontId="7" fillId="12" borderId="40" xfId="0" applyFont="1" applyFill="1" applyBorder="1" applyAlignment="1">
      <alignment horizontal="left" vertical="center" wrapText="1"/>
    </xf>
    <xf numFmtId="0" fontId="7" fillId="12" borderId="41" xfId="0" applyFont="1" applyFill="1" applyBorder="1" applyAlignment="1">
      <alignment horizontal="left" vertical="center" wrapText="1"/>
    </xf>
    <xf numFmtId="0" fontId="7" fillId="12" borderId="42" xfId="0" applyFont="1" applyFill="1" applyBorder="1" applyAlignment="1">
      <alignment horizontal="left" vertical="center" wrapText="1"/>
    </xf>
    <xf numFmtId="0" fontId="7" fillId="12" borderId="0" xfId="0" applyFont="1" applyFill="1" applyAlignment="1">
      <alignment horizontal="left" vertical="center" wrapText="1"/>
    </xf>
    <xf numFmtId="0" fontId="7" fillId="12" borderId="43" xfId="0" applyFont="1" applyFill="1" applyBorder="1" applyAlignment="1">
      <alignment horizontal="left" vertical="center" wrapText="1"/>
    </xf>
    <xf numFmtId="0" fontId="7" fillId="12" borderId="44" xfId="0" applyFont="1" applyFill="1" applyBorder="1" applyAlignment="1">
      <alignment horizontal="left" vertical="center" wrapText="1"/>
    </xf>
    <xf numFmtId="0" fontId="7" fillId="12" borderId="45" xfId="0" applyFont="1" applyFill="1" applyBorder="1" applyAlignment="1">
      <alignment horizontal="left" vertical="center" wrapText="1"/>
    </xf>
    <xf numFmtId="0" fontId="7" fillId="12" borderId="46" xfId="0" applyFont="1" applyFill="1" applyBorder="1" applyAlignment="1">
      <alignment horizontal="left" vertical="center" wrapText="1"/>
    </xf>
    <xf numFmtId="0" fontId="3" fillId="0" borderId="0" xfId="3" applyAlignment="1">
      <alignment horizontal="left" vertical="center"/>
    </xf>
    <xf numFmtId="0" fontId="35" fillId="6" borderId="0" xfId="0" applyFont="1" applyFill="1" applyAlignment="1">
      <alignment horizontal="center" vertical="center" wrapText="1"/>
    </xf>
    <xf numFmtId="0" fontId="24" fillId="6" borderId="0" xfId="0" applyFont="1" applyFill="1" applyAlignment="1">
      <alignment horizontal="right" vertical="top" wrapText="1"/>
    </xf>
    <xf numFmtId="0" fontId="49" fillId="0" borderId="9" xfId="3" applyFont="1" applyBorder="1" applyAlignment="1">
      <alignment horizontal="left" vertical="center"/>
    </xf>
    <xf numFmtId="0" fontId="49" fillId="0" borderId="0" xfId="3" applyFont="1" applyAlignment="1">
      <alignment horizontal="left" vertical="center"/>
    </xf>
    <xf numFmtId="0" fontId="48" fillId="0" borderId="0" xfId="0" applyFont="1" applyAlignment="1">
      <alignment horizontal="left"/>
    </xf>
    <xf numFmtId="0" fontId="21" fillId="5" borderId="8" xfId="0" applyFont="1" applyFill="1" applyBorder="1" applyAlignment="1">
      <alignment horizontal="left" vertical="center"/>
    </xf>
    <xf numFmtId="0" fontId="43" fillId="13" borderId="47" xfId="0" applyFont="1" applyFill="1" applyBorder="1" applyAlignment="1">
      <alignment horizontal="left" vertical="center" wrapText="1"/>
    </xf>
    <xf numFmtId="0" fontId="43" fillId="13" borderId="48" xfId="0" applyFont="1" applyFill="1" applyBorder="1" applyAlignment="1">
      <alignment horizontal="left" vertical="center" wrapText="1"/>
    </xf>
    <xf numFmtId="0" fontId="43" fillId="0" borderId="52" xfId="0" applyFont="1" applyBorder="1" applyAlignment="1">
      <alignment horizontal="left" vertical="center" wrapText="1"/>
    </xf>
    <xf numFmtId="0" fontId="43" fillId="0" borderId="54" xfId="0" applyFont="1" applyBorder="1" applyAlignment="1">
      <alignment horizontal="left" vertical="center" wrapText="1"/>
    </xf>
    <xf numFmtId="0" fontId="54" fillId="0" borderId="51" xfId="0" applyFont="1" applyBorder="1" applyAlignment="1">
      <alignment horizontal="left" vertical="center" wrapText="1"/>
    </xf>
    <xf numFmtId="0" fontId="54" fillId="0" borderId="57" xfId="0" applyFont="1" applyBorder="1" applyAlignment="1">
      <alignment horizontal="left" vertical="center" wrapText="1"/>
    </xf>
    <xf numFmtId="0" fontId="54" fillId="0" borderId="34" xfId="0" applyFont="1" applyBorder="1" applyAlignment="1">
      <alignment horizontal="left" vertical="center" wrapText="1"/>
    </xf>
    <xf numFmtId="0" fontId="54" fillId="0" borderId="53" xfId="0" applyFont="1" applyBorder="1" applyAlignment="1">
      <alignment horizontal="left" vertical="center" wrapText="1"/>
    </xf>
    <xf numFmtId="0" fontId="0" fillId="0" borderId="49" xfId="0" applyFont="1" applyBorder="1" applyAlignment="1">
      <alignment horizontal="left" vertical="center" wrapText="1"/>
    </xf>
    <xf numFmtId="0" fontId="0" fillId="0" borderId="54" xfId="0" applyFont="1" applyBorder="1" applyAlignment="1">
      <alignment horizontal="left" vertical="center" wrapText="1"/>
    </xf>
    <xf numFmtId="0" fontId="0" fillId="0" borderId="50" xfId="0" applyFont="1" applyBorder="1" applyAlignment="1">
      <alignment horizontal="left" vertical="center" wrapText="1"/>
    </xf>
    <xf numFmtId="0" fontId="43" fillId="0" borderId="50" xfId="0" applyFont="1" applyBorder="1" applyAlignment="1">
      <alignment horizontal="left" vertical="center" wrapText="1"/>
    </xf>
    <xf numFmtId="0" fontId="51" fillId="0" borderId="58" xfId="0" applyFont="1" applyBorder="1" applyAlignment="1">
      <alignment horizontal="left" vertical="center" wrapText="1"/>
    </xf>
    <xf numFmtId="0" fontId="51" fillId="0" borderId="54" xfId="0" applyFont="1" applyBorder="1" applyAlignment="1">
      <alignment horizontal="left" vertical="center" wrapText="1"/>
    </xf>
    <xf numFmtId="0" fontId="51" fillId="0" borderId="59" xfId="0" applyFont="1" applyBorder="1" applyAlignment="1">
      <alignment horizontal="left" vertical="center" wrapText="1"/>
    </xf>
    <xf numFmtId="0" fontId="51" fillId="0" borderId="57" xfId="0" applyFont="1" applyBorder="1" applyAlignment="1">
      <alignment horizontal="left" vertical="center" wrapText="1"/>
    </xf>
    <xf numFmtId="0" fontId="43" fillId="13" borderId="6" xfId="0" applyFont="1" applyFill="1" applyBorder="1" applyAlignment="1">
      <alignment horizontal="left" vertical="center" wrapText="1"/>
    </xf>
    <xf numFmtId="0" fontId="53" fillId="0" borderId="6" xfId="0" applyFont="1" applyBorder="1" applyAlignment="1">
      <alignment horizontal="left" vertical="center" wrapText="1"/>
    </xf>
    <xf numFmtId="0" fontId="0" fillId="0" borderId="6" xfId="0" applyFont="1" applyBorder="1" applyAlignment="1">
      <alignment horizontal="left" vertical="center" wrapText="1"/>
    </xf>
    <xf numFmtId="0" fontId="43" fillId="13" borderId="55" xfId="0" applyFont="1" applyFill="1" applyBorder="1" applyAlignment="1">
      <alignment horizontal="left" vertical="center" wrapText="1"/>
    </xf>
    <xf numFmtId="0" fontId="43" fillId="13" borderId="56" xfId="0" applyFont="1" applyFill="1" applyBorder="1" applyAlignment="1">
      <alignment horizontal="left" vertical="center" wrapText="1"/>
    </xf>
    <xf numFmtId="0" fontId="0" fillId="0" borderId="52" xfId="0" applyFont="1" applyBorder="1" applyAlignment="1">
      <alignment horizontal="left" vertical="center" wrapText="1"/>
    </xf>
    <xf numFmtId="0" fontId="52" fillId="13" borderId="60" xfId="0" applyFont="1" applyFill="1" applyBorder="1" applyAlignment="1">
      <alignment horizontal="left" vertical="center" wrapText="1"/>
    </xf>
    <xf numFmtId="0" fontId="43" fillId="13" borderId="61" xfId="0" applyFont="1" applyFill="1" applyBorder="1" applyAlignment="1">
      <alignment horizontal="left" vertical="center" wrapText="1"/>
    </xf>
    <xf numFmtId="0" fontId="43" fillId="0" borderId="49" xfId="0" applyFont="1" applyBorder="1" applyAlignment="1">
      <alignment horizontal="left" vertical="center" wrapText="1"/>
    </xf>
    <xf numFmtId="0" fontId="39" fillId="0" borderId="11" xfId="5" applyFont="1" applyBorder="1" applyAlignment="1">
      <alignment vertical="center" wrapText="1"/>
    </xf>
    <xf numFmtId="0" fontId="16" fillId="0" borderId="0" xfId="0" applyFont="1" applyAlignment="1">
      <alignment horizontal="left" vertical="center" wrapText="1"/>
    </xf>
    <xf numFmtId="0" fontId="21" fillId="7" borderId="8" xfId="4" applyFont="1" applyFill="1" applyBorder="1" applyAlignment="1">
      <alignment horizontal="left" vertical="center" wrapText="1"/>
    </xf>
    <xf numFmtId="0" fontId="39" fillId="0" borderId="10" xfId="5" applyFont="1" applyBorder="1" applyAlignment="1">
      <alignment vertical="center" wrapText="1"/>
    </xf>
    <xf numFmtId="0" fontId="12" fillId="0" borderId="0" xfId="0" applyFont="1" applyAlignment="1">
      <alignment horizontal="right" vertical="center"/>
    </xf>
    <xf numFmtId="0" fontId="18" fillId="0" borderId="0" xfId="0" applyFont="1" applyAlignment="1">
      <alignment horizontal="right" vertical="center"/>
    </xf>
    <xf numFmtId="0" fontId="41" fillId="0" borderId="0" xfId="3" applyFont="1" applyBorder="1" applyAlignment="1">
      <alignment horizontal="right" vertical="center" wrapText="1"/>
    </xf>
    <xf numFmtId="0" fontId="29" fillId="0" borderId="0" xfId="3" applyFont="1" applyBorder="1" applyAlignment="1">
      <alignment horizontal="right" vertical="center"/>
    </xf>
    <xf numFmtId="0" fontId="29" fillId="0" borderId="7" xfId="3" applyFont="1" applyBorder="1" applyAlignment="1">
      <alignment horizontal="right" vertical="center"/>
    </xf>
    <xf numFmtId="0" fontId="39" fillId="0" borderId="12" xfId="5" applyFont="1" applyBorder="1" applyAlignment="1">
      <alignment horizontal="left" vertical="center" wrapText="1"/>
    </xf>
    <xf numFmtId="0" fontId="39" fillId="0" borderId="11" xfId="5" applyFont="1" applyBorder="1" applyAlignment="1">
      <alignment horizontal="left" vertical="center" wrapText="1"/>
    </xf>
    <xf numFmtId="0" fontId="39" fillId="10" borderId="19" xfId="0" applyFont="1" applyFill="1" applyBorder="1" applyAlignment="1">
      <alignment horizontal="left" vertical="top" wrapText="1"/>
    </xf>
    <xf numFmtId="0" fontId="39" fillId="10" borderId="20" xfId="0" applyFont="1" applyFill="1" applyBorder="1" applyAlignment="1">
      <alignment horizontal="left" vertical="top" wrapText="1"/>
    </xf>
    <xf numFmtId="0" fontId="39" fillId="10" borderId="21" xfId="0" applyFont="1" applyFill="1" applyBorder="1" applyAlignment="1">
      <alignment horizontal="left" vertical="top" wrapText="1"/>
    </xf>
    <xf numFmtId="0" fontId="39" fillId="0" borderId="19" xfId="0" applyFont="1" applyBorder="1" applyAlignment="1">
      <alignment horizontal="left" vertical="top" wrapText="1"/>
    </xf>
    <xf numFmtId="0" fontId="39" fillId="0" borderId="20" xfId="0" applyFont="1" applyBorder="1" applyAlignment="1">
      <alignment horizontal="left" vertical="top" wrapText="1"/>
    </xf>
    <xf numFmtId="0" fontId="39" fillId="0" borderId="21" xfId="0" applyFont="1" applyBorder="1" applyAlignment="1">
      <alignment horizontal="left" vertical="top" wrapText="1"/>
    </xf>
    <xf numFmtId="0" fontId="56" fillId="0" borderId="19" xfId="0" applyFont="1" applyBorder="1" applyAlignment="1">
      <alignment horizontal="center" wrapText="1"/>
    </xf>
    <xf numFmtId="0" fontId="56" fillId="0" borderId="20" xfId="0" applyFont="1" applyBorder="1" applyAlignment="1">
      <alignment horizontal="center" wrapText="1"/>
    </xf>
    <xf numFmtId="0" fontId="56" fillId="0" borderId="21" xfId="0" applyFont="1" applyBorder="1" applyAlignment="1">
      <alignment horizontal="center" wrapText="1"/>
    </xf>
    <xf numFmtId="0" fontId="39" fillId="0" borderId="19" xfId="0" applyFont="1" applyBorder="1" applyAlignment="1">
      <alignment horizontal="center"/>
    </xf>
    <xf numFmtId="0" fontId="39" fillId="0" borderId="20" xfId="0" applyFont="1" applyBorder="1" applyAlignment="1">
      <alignment horizontal="center"/>
    </xf>
    <xf numFmtId="0" fontId="39" fillId="0" borderId="21" xfId="0" applyFont="1" applyBorder="1" applyAlignment="1">
      <alignment horizontal="center"/>
    </xf>
    <xf numFmtId="0" fontId="21" fillId="8" borderId="0" xfId="6" applyFont="1" applyFill="1" applyAlignment="1">
      <alignment horizontal="left" vertical="center" wrapText="1"/>
    </xf>
    <xf numFmtId="0" fontId="39" fillId="0" borderId="6" xfId="0" applyFont="1" applyBorder="1" applyAlignment="1">
      <alignment horizontal="left" vertical="top" wrapText="1"/>
    </xf>
    <xf numFmtId="0" fontId="39" fillId="0" borderId="6" xfId="0" applyFont="1" applyBorder="1" applyAlignment="1">
      <alignment horizontal="center" vertical="top" wrapText="1"/>
    </xf>
    <xf numFmtId="0" fontId="39" fillId="0" borderId="6" xfId="0" applyFont="1" applyBorder="1" applyAlignment="1">
      <alignment horizontal="center" wrapText="1"/>
    </xf>
    <xf numFmtId="0" fontId="22" fillId="9" borderId="19" xfId="6" applyFont="1" applyFill="1" applyBorder="1" applyAlignment="1">
      <alignment horizontal="center" vertical="center"/>
    </xf>
    <xf numFmtId="0" fontId="22" fillId="9" borderId="20" xfId="6" applyFont="1" applyFill="1" applyBorder="1" applyAlignment="1">
      <alignment horizontal="center" vertical="center"/>
    </xf>
    <xf numFmtId="0" fontId="22" fillId="9" borderId="21" xfId="6" applyFont="1" applyFill="1" applyBorder="1" applyAlignment="1">
      <alignment horizontal="center" vertical="center"/>
    </xf>
    <xf numFmtId="0" fontId="39" fillId="10" borderId="6" xfId="0" applyFont="1" applyFill="1" applyBorder="1" applyAlignment="1">
      <alignment horizontal="left" vertical="top"/>
    </xf>
    <xf numFmtId="0" fontId="0" fillId="0" borderId="0" xfId="0" applyAlignment="1">
      <alignment horizontal="left" vertical="top" wrapText="1"/>
    </xf>
    <xf numFmtId="0" fontId="39" fillId="0" borderId="23" xfId="0" applyFont="1" applyBorder="1" applyAlignment="1">
      <alignment horizontal="left" vertical="top" wrapText="1"/>
    </xf>
    <xf numFmtId="0" fontId="39" fillId="0" borderId="0" xfId="0" applyFont="1" applyAlignment="1">
      <alignment horizontal="left" vertical="top" wrapText="1"/>
    </xf>
    <xf numFmtId="0" fontId="39" fillId="0" borderId="22" xfId="0" applyFont="1" applyBorder="1" applyAlignment="1">
      <alignment horizontal="left" vertical="top" wrapText="1"/>
    </xf>
    <xf numFmtId="0" fontId="16" fillId="0" borderId="0" xfId="0" applyFont="1" applyAlignment="1">
      <alignment horizontal="center" vertical="center" wrapText="1"/>
    </xf>
    <xf numFmtId="0" fontId="16" fillId="0" borderId="18" xfId="0" applyFont="1" applyBorder="1" applyAlignment="1">
      <alignment horizontal="center" vertical="center" wrapText="1"/>
    </xf>
    <xf numFmtId="0" fontId="21" fillId="8" borderId="28" xfId="6" applyFont="1" applyFill="1" applyBorder="1" applyAlignment="1">
      <alignment horizontal="left" vertical="center" wrapText="1"/>
    </xf>
    <xf numFmtId="0" fontId="21" fillId="8" borderId="29" xfId="6" applyFont="1" applyFill="1" applyBorder="1" applyAlignment="1">
      <alignment horizontal="left" vertical="center" wrapText="1"/>
    </xf>
    <xf numFmtId="0" fontId="21" fillId="8" borderId="30" xfId="6" applyFont="1" applyFill="1" applyBorder="1" applyAlignment="1">
      <alignment horizontal="left" vertical="center" wrapText="1"/>
    </xf>
    <xf numFmtId="0" fontId="39" fillId="0" borderId="23" xfId="0" applyFont="1" applyBorder="1" applyAlignment="1">
      <alignment horizontal="left" vertical="top"/>
    </xf>
    <xf numFmtId="0" fontId="39" fillId="0" borderId="0" xfId="0" applyFont="1" applyAlignment="1">
      <alignment horizontal="left" vertical="top"/>
    </xf>
    <xf numFmtId="0" fontId="39" fillId="0" borderId="22" xfId="0" applyFont="1" applyBorder="1" applyAlignment="1">
      <alignment horizontal="left" vertical="top"/>
    </xf>
    <xf numFmtId="0" fontId="39" fillId="10" borderId="6" xfId="0" applyFont="1" applyFill="1" applyBorder="1" applyAlignment="1">
      <alignment horizontal="left" vertical="top" wrapText="1"/>
    </xf>
    <xf numFmtId="0" fontId="21" fillId="8" borderId="23" xfId="6" applyFont="1" applyFill="1" applyBorder="1" applyAlignment="1">
      <alignment horizontal="left" vertical="center" wrapText="1"/>
    </xf>
    <xf numFmtId="0" fontId="22" fillId="9" borderId="6" xfId="6" applyFont="1" applyFill="1" applyBorder="1" applyAlignment="1">
      <alignment horizontal="center" vertical="center"/>
    </xf>
    <xf numFmtId="0" fontId="39" fillId="0" borderId="6" xfId="0" applyFont="1" applyBorder="1" applyAlignment="1">
      <alignment horizontal="center"/>
    </xf>
    <xf numFmtId="0" fontId="22" fillId="9" borderId="19" xfId="6" applyFont="1" applyFill="1" applyBorder="1" applyAlignment="1">
      <alignment horizontal="left" vertical="center"/>
    </xf>
    <xf numFmtId="0" fontId="22" fillId="9" borderId="20" xfId="6" applyFont="1" applyFill="1" applyBorder="1" applyAlignment="1">
      <alignment horizontal="left" vertical="center"/>
    </xf>
    <xf numFmtId="0" fontId="22" fillId="9" borderId="21" xfId="6" applyFont="1" applyFill="1" applyBorder="1" applyAlignment="1">
      <alignment horizontal="left" vertical="center"/>
    </xf>
    <xf numFmtId="0" fontId="39" fillId="0" borderId="62" xfId="0" applyFont="1" applyBorder="1" applyAlignment="1">
      <alignment vertical="top" wrapText="1"/>
    </xf>
    <xf numFmtId="0" fontId="39" fillId="0" borderId="63" xfId="0" applyFont="1" applyBorder="1" applyAlignment="1">
      <alignment vertical="top" wrapText="1"/>
    </xf>
    <xf numFmtId="0" fontId="39" fillId="0" borderId="64" xfId="0" applyFont="1" applyBorder="1" applyAlignment="1">
      <alignment vertical="top" wrapText="1"/>
    </xf>
    <xf numFmtId="0" fontId="39" fillId="0" borderId="23" xfId="0" applyFont="1" applyBorder="1" applyAlignment="1">
      <alignment vertical="top" wrapText="1"/>
    </xf>
    <xf numFmtId="0" fontId="39" fillId="0" borderId="0" xfId="0" applyFont="1" applyAlignment="1">
      <alignment vertical="top" wrapText="1"/>
    </xf>
    <xf numFmtId="0" fontId="39" fillId="0" borderId="22" xfId="0" applyFont="1" applyBorder="1" applyAlignment="1">
      <alignment vertical="top" wrapText="1"/>
    </xf>
    <xf numFmtId="0" fontId="47" fillId="0" borderId="0" xfId="0" applyFont="1" applyAlignment="1">
      <alignment horizontal="left" vertical="center"/>
    </xf>
    <xf numFmtId="0" fontId="47" fillId="0" borderId="7" xfId="0" applyFont="1" applyBorder="1" applyAlignment="1">
      <alignment horizontal="left" vertical="center"/>
    </xf>
    <xf numFmtId="0" fontId="12" fillId="0" borderId="7" xfId="0" applyFont="1" applyBorder="1" applyAlignment="1">
      <alignment horizontal="right" vertical="center" wrapText="1"/>
    </xf>
    <xf numFmtId="0" fontId="0" fillId="0" borderId="0" xfId="0" applyFont="1" applyAlignment="1">
      <alignment horizontal="left" vertical="center" wrapText="1"/>
    </xf>
    <xf numFmtId="0" fontId="22" fillId="0" borderId="13" xfId="0" applyFont="1" applyBorder="1" applyAlignment="1">
      <alignment horizontal="left" vertical="center" wrapText="1"/>
    </xf>
    <xf numFmtId="0" fontId="0" fillId="0" borderId="0" xfId="0" applyFont="1" applyAlignment="1">
      <alignment horizontal="left" vertical="top" wrapText="1"/>
    </xf>
    <xf numFmtId="0" fontId="0" fillId="0" borderId="0" xfId="0" applyFont="1" applyAlignment="1">
      <alignment horizontal="left" vertical="top"/>
    </xf>
    <xf numFmtId="0" fontId="0" fillId="0" borderId="66" xfId="0" applyFont="1" applyBorder="1" applyAlignment="1">
      <alignment horizontal="left" vertical="top" wrapText="1"/>
    </xf>
    <xf numFmtId="0" fontId="0" fillId="0" borderId="66" xfId="0" applyFont="1" applyBorder="1" applyAlignment="1">
      <alignment horizontal="left" vertical="top"/>
    </xf>
    <xf numFmtId="0" fontId="0" fillId="0" borderId="0" xfId="0" applyAlignment="1">
      <alignment horizontal="left" vertical="top"/>
    </xf>
    <xf numFmtId="0" fontId="0" fillId="0" borderId="0" xfId="0" applyAlignment="1">
      <alignment horizontal="center"/>
    </xf>
    <xf numFmtId="0" fontId="0" fillId="0" borderId="65" xfId="0" applyFont="1" applyBorder="1" applyAlignment="1">
      <alignment wrapText="1"/>
    </xf>
    <xf numFmtId="0" fontId="0" fillId="0" borderId="16" xfId="0" applyFont="1" applyBorder="1" applyAlignment="1">
      <alignment horizontal="left" vertical="top" wrapText="1"/>
    </xf>
    <xf numFmtId="0" fontId="0" fillId="0" borderId="16" xfId="0" applyFont="1" applyBorder="1" applyAlignment="1">
      <alignment horizontal="left" vertical="top"/>
    </xf>
    <xf numFmtId="0" fontId="34" fillId="0" borderId="0" xfId="0" applyFont="1" applyAlignment="1">
      <alignment horizontal="left" vertical="center" wrapText="1"/>
    </xf>
    <xf numFmtId="0" fontId="0" fillId="0" borderId="0" xfId="0" applyFont="1" applyAlignment="1">
      <alignment horizontal="left" vertical="center"/>
    </xf>
    <xf numFmtId="9" fontId="7" fillId="0" borderId="0" xfId="1" applyFont="1" applyAlignment="1">
      <alignment horizontal="center" vertical="center"/>
    </xf>
    <xf numFmtId="0" fontId="26" fillId="0" borderId="0" xfId="0" applyFont="1" applyAlignment="1">
      <alignment horizontal="left" vertical="center"/>
    </xf>
    <xf numFmtId="0" fontId="26" fillId="0" borderId="0" xfId="0" applyFont="1" applyAlignment="1">
      <alignment horizontal="center" vertical="center"/>
    </xf>
    <xf numFmtId="0" fontId="7" fillId="0" borderId="18" xfId="0" applyFont="1" applyBorder="1" applyAlignment="1">
      <alignment vertical="center"/>
    </xf>
    <xf numFmtId="9" fontId="7" fillId="0" borderId="18" xfId="1" applyFont="1" applyBorder="1" applyAlignment="1">
      <alignment horizontal="center" vertical="center"/>
    </xf>
    <xf numFmtId="0" fontId="26" fillId="0" borderId="37" xfId="0" applyFont="1" applyBorder="1" applyAlignment="1">
      <alignment horizontal="left" vertical="center"/>
    </xf>
    <xf numFmtId="0" fontId="26" fillId="0" borderId="18" xfId="0" applyFont="1" applyBorder="1" applyAlignment="1">
      <alignment horizontal="left" vertical="center"/>
    </xf>
    <xf numFmtId="0" fontId="7" fillId="0" borderId="0" xfId="0" applyFont="1" applyAlignment="1">
      <alignment horizontal="center" vertical="center"/>
    </xf>
    <xf numFmtId="0" fontId="4" fillId="0" borderId="0" xfId="3" applyFont="1" applyBorder="1" applyAlignment="1">
      <alignment horizontal="right" vertical="center"/>
    </xf>
    <xf numFmtId="0" fontId="6" fillId="0" borderId="0" xfId="3" applyFont="1" applyBorder="1" applyAlignment="1">
      <alignment horizontal="right" vertical="center"/>
    </xf>
    <xf numFmtId="0" fontId="0" fillId="0" borderId="8" xfId="0" applyFont="1" applyBorder="1" applyAlignment="1">
      <alignment horizontal="left" vertical="top" wrapText="1"/>
    </xf>
    <xf numFmtId="0" fontId="0" fillId="0" borderId="0" xfId="0" applyFont="1" applyBorder="1" applyAlignment="1">
      <alignment horizontal="left" vertical="top" wrapText="1"/>
    </xf>
    <xf numFmtId="0" fontId="59" fillId="0" borderId="0" xfId="0" applyFont="1" applyAlignment="1">
      <alignment horizontal="left" vertical="center"/>
    </xf>
    <xf numFmtId="0" fontId="59" fillId="0" borderId="7" xfId="0" applyFont="1" applyBorder="1" applyAlignment="1">
      <alignment horizontal="left" vertical="center"/>
    </xf>
    <xf numFmtId="0" fontId="4" fillId="0" borderId="7" xfId="3" applyFont="1" applyBorder="1" applyAlignment="1">
      <alignment horizontal="right" vertical="center"/>
    </xf>
    <xf numFmtId="0" fontId="4" fillId="0" borderId="0" xfId="3" applyFont="1" applyBorder="1" applyAlignment="1">
      <alignment horizontal="left" vertical="center"/>
    </xf>
    <xf numFmtId="0" fontId="60" fillId="0" borderId="0" xfId="0" applyFont="1" applyAlignment="1">
      <alignment horizontal="left" vertical="center" wrapText="1"/>
    </xf>
    <xf numFmtId="0" fontId="30" fillId="15" borderId="3" xfId="0" applyFont="1" applyFill="1" applyBorder="1" applyAlignment="1">
      <alignment horizontal="left" vertical="center"/>
    </xf>
    <xf numFmtId="0" fontId="24" fillId="6" borderId="0" xfId="0" applyFont="1" applyFill="1" applyAlignment="1">
      <alignment horizontal="right" vertical="center"/>
    </xf>
    <xf numFmtId="0" fontId="25" fillId="6" borderId="0" xfId="0" applyFont="1" applyFill="1" applyAlignment="1">
      <alignment horizontal="right" vertical="center"/>
    </xf>
    <xf numFmtId="0" fontId="55" fillId="0" borderId="71" xfId="0" applyFont="1" applyBorder="1" applyAlignment="1">
      <alignment vertical="center" wrapText="1"/>
    </xf>
    <xf numFmtId="0" fontId="55" fillId="0" borderId="77" xfId="0" applyFont="1" applyBorder="1" applyAlignment="1">
      <alignment vertical="center" wrapText="1"/>
    </xf>
    <xf numFmtId="0" fontId="55" fillId="0" borderId="71" xfId="0" applyFont="1" applyBorder="1" applyAlignment="1">
      <alignment horizontal="right" vertical="center"/>
    </xf>
    <xf numFmtId="0" fontId="55" fillId="0" borderId="77" xfId="0" applyFont="1" applyBorder="1" applyAlignment="1">
      <alignment horizontal="right" vertical="center"/>
    </xf>
    <xf numFmtId="0" fontId="76" fillId="0" borderId="0" xfId="0" applyFont="1" applyAlignment="1">
      <alignment horizontal="left" vertical="center"/>
    </xf>
    <xf numFmtId="0" fontId="55" fillId="0" borderId="71" xfId="0" applyFont="1" applyBorder="1" applyAlignment="1">
      <alignment horizontal="right" vertical="center" wrapText="1"/>
    </xf>
    <xf numFmtId="0" fontId="55" fillId="0" borderId="77" xfId="0" applyFont="1" applyBorder="1" applyAlignment="1">
      <alignment horizontal="right" vertical="center" wrapText="1"/>
    </xf>
    <xf numFmtId="3" fontId="55" fillId="0" borderId="71" xfId="0" applyNumberFormat="1" applyFont="1" applyBorder="1" applyAlignment="1">
      <alignment horizontal="right" vertical="center" wrapText="1"/>
    </xf>
    <xf numFmtId="3" fontId="55" fillId="0" borderId="77" xfId="0" applyNumberFormat="1" applyFont="1" applyBorder="1" applyAlignment="1">
      <alignment horizontal="right" vertical="center" wrapText="1"/>
    </xf>
    <xf numFmtId="0" fontId="55" fillId="0" borderId="80" xfId="0" applyFont="1" applyBorder="1" applyAlignment="1">
      <alignment vertical="center" wrapText="1"/>
    </xf>
    <xf numFmtId="3" fontId="55" fillId="0" borderId="80" xfId="0" applyNumberFormat="1" applyFont="1" applyBorder="1" applyAlignment="1">
      <alignment horizontal="right" vertical="center" wrapText="1"/>
    </xf>
    <xf numFmtId="0" fontId="71" fillId="16" borderId="71" xfId="0" applyFont="1" applyFill="1" applyBorder="1" applyAlignment="1">
      <alignment horizontal="center" vertical="center" wrapText="1"/>
    </xf>
    <xf numFmtId="0" fontId="71" fillId="16" borderId="72" xfId="0" applyFont="1" applyFill="1" applyBorder="1" applyAlignment="1">
      <alignment horizontal="center" vertical="center" wrapText="1"/>
    </xf>
    <xf numFmtId="0" fontId="71" fillId="16" borderId="73" xfId="0" applyFont="1" applyFill="1" applyBorder="1" applyAlignment="1">
      <alignment horizontal="center" vertical="center" wrapText="1"/>
    </xf>
    <xf numFmtId="0" fontId="71" fillId="16" borderId="79" xfId="0" applyFont="1" applyFill="1" applyBorder="1" applyAlignment="1">
      <alignment horizontal="center" vertical="center" wrapText="1"/>
    </xf>
    <xf numFmtId="0" fontId="71" fillId="16" borderId="76" xfId="0" applyFont="1" applyFill="1" applyBorder="1" applyAlignment="1">
      <alignment horizontal="center" vertical="center" wrapText="1"/>
    </xf>
    <xf numFmtId="0" fontId="71" fillId="16" borderId="75" xfId="0" applyFont="1" applyFill="1" applyBorder="1" applyAlignment="1">
      <alignment horizontal="center" vertical="center" wrapText="1"/>
    </xf>
    <xf numFmtId="0" fontId="71" fillId="16" borderId="71" xfId="0" applyFont="1" applyFill="1" applyBorder="1" applyAlignment="1">
      <alignment horizontal="right" vertical="center" wrapText="1"/>
    </xf>
    <xf numFmtId="0" fontId="71" fillId="16" borderId="73" xfId="0" applyFont="1" applyFill="1" applyBorder="1" applyAlignment="1">
      <alignment horizontal="right" vertical="center" wrapText="1"/>
    </xf>
    <xf numFmtId="0" fontId="1" fillId="0" borderId="0" xfId="0" applyFont="1" applyAlignment="1">
      <alignment horizontal="center" vertical="center"/>
    </xf>
    <xf numFmtId="0" fontId="70" fillId="6" borderId="0" xfId="0" applyFont="1" applyFill="1" applyAlignment="1">
      <alignment horizontal="left" vertical="center"/>
    </xf>
    <xf numFmtId="0" fontId="31" fillId="0" borderId="29" xfId="0" applyFont="1" applyBorder="1" applyAlignment="1">
      <alignment horizontal="left" vertical="top" wrapText="1"/>
    </xf>
    <xf numFmtId="0" fontId="65" fillId="0" borderId="67" xfId="0" applyFont="1" applyBorder="1" applyAlignment="1">
      <alignment horizontal="center" vertical="center"/>
    </xf>
    <xf numFmtId="0" fontId="65" fillId="0" borderId="0" xfId="0" applyFont="1" applyAlignment="1">
      <alignment horizontal="center" vertical="center"/>
    </xf>
    <xf numFmtId="0" fontId="65" fillId="0" borderId="63" xfId="0" applyFont="1" applyBorder="1" applyAlignment="1">
      <alignment horizontal="center" vertical="center"/>
    </xf>
    <xf numFmtId="0" fontId="10" fillId="0" borderId="20" xfId="0" applyFont="1" applyBorder="1" applyAlignment="1">
      <alignment horizontal="left" vertical="center" wrapText="1"/>
    </xf>
    <xf numFmtId="0" fontId="10" fillId="0" borderId="20" xfId="0" applyFont="1" applyBorder="1" applyAlignment="1">
      <alignment horizontal="left" vertical="center"/>
    </xf>
    <xf numFmtId="0" fontId="10" fillId="0" borderId="67" xfId="0" applyFont="1" applyBorder="1" applyAlignment="1">
      <alignment horizontal="left" vertical="top" wrapText="1"/>
    </xf>
    <xf numFmtId="0" fontId="10" fillId="0" borderId="67" xfId="0" applyFont="1" applyBorder="1" applyAlignment="1">
      <alignment horizontal="left" vertical="top"/>
    </xf>
    <xf numFmtId="0" fontId="10" fillId="0" borderId="0" xfId="0" applyFont="1" applyBorder="1" applyAlignment="1">
      <alignment horizontal="left" vertical="top"/>
    </xf>
    <xf numFmtId="0" fontId="10" fillId="0" borderId="63" xfId="0" applyFont="1" applyBorder="1" applyAlignment="1">
      <alignment horizontal="left" vertical="top"/>
    </xf>
    <xf numFmtId="0" fontId="65" fillId="0" borderId="68" xfId="0" applyFont="1" applyBorder="1" applyAlignment="1">
      <alignment horizontal="center" vertical="center"/>
    </xf>
    <xf numFmtId="0" fontId="15" fillId="0" borderId="38" xfId="0" applyFont="1" applyBorder="1" applyAlignment="1">
      <alignment horizontal="left" vertical="center" wrapText="1"/>
    </xf>
    <xf numFmtId="0" fontId="10" fillId="0" borderId="67" xfId="0" applyFont="1" applyBorder="1" applyAlignment="1">
      <alignment horizontal="left" vertical="center" wrapText="1"/>
    </xf>
    <xf numFmtId="0" fontId="10" fillId="0" borderId="67" xfId="0" applyFont="1" applyBorder="1" applyAlignment="1">
      <alignment horizontal="left" vertical="center"/>
    </xf>
    <xf numFmtId="0" fontId="10" fillId="0" borderId="68" xfId="0" applyFont="1" applyBorder="1" applyAlignment="1">
      <alignment horizontal="left" vertical="center" wrapText="1"/>
    </xf>
    <xf numFmtId="0" fontId="10" fillId="0" borderId="68" xfId="0" applyFont="1" applyBorder="1" applyAlignment="1">
      <alignment horizontal="left" vertical="center"/>
    </xf>
    <xf numFmtId="0" fontId="10" fillId="0" borderId="69" xfId="0" applyFont="1" applyBorder="1" applyAlignment="1">
      <alignment horizontal="left" vertical="center" wrapText="1"/>
    </xf>
    <xf numFmtId="0" fontId="10" fillId="0" borderId="69" xfId="0" applyFont="1" applyBorder="1" applyAlignment="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63" fillId="0" borderId="67" xfId="3" applyFont="1" applyBorder="1" applyAlignment="1">
      <alignment horizontal="left" vertical="center" wrapText="1"/>
    </xf>
    <xf numFmtId="0" fontId="63" fillId="0" borderId="67" xfId="3" applyFont="1" applyBorder="1" applyAlignment="1">
      <alignment horizontal="left" vertical="center"/>
    </xf>
    <xf numFmtId="0" fontId="63" fillId="0" borderId="68" xfId="3" applyFont="1" applyBorder="1" applyAlignment="1">
      <alignment horizontal="left" vertical="center"/>
    </xf>
    <xf numFmtId="0" fontId="10" fillId="0" borderId="63" xfId="0" applyFont="1" applyBorder="1" applyAlignment="1">
      <alignment horizontal="left" vertical="center" wrapText="1"/>
    </xf>
    <xf numFmtId="0" fontId="11" fillId="0" borderId="0" xfId="0" applyFont="1" applyAlignment="1">
      <alignment horizontal="center" vertical="center" wrapText="1"/>
    </xf>
    <xf numFmtId="0" fontId="11" fillId="0" borderId="0" xfId="0" applyFont="1" applyAlignment="1">
      <alignment horizontal="left" vertical="center" wrapText="1"/>
    </xf>
    <xf numFmtId="0" fontId="65" fillId="0" borderId="69" xfId="0" applyFont="1" applyBorder="1" applyAlignment="1">
      <alignment horizontal="center" vertical="center"/>
    </xf>
    <xf numFmtId="0" fontId="77" fillId="0" borderId="0" xfId="0" applyFont="1" applyAlignment="1">
      <alignment horizontal="center" vertical="center"/>
    </xf>
    <xf numFmtId="0" fontId="0" fillId="0" borderId="0" xfId="0" applyAlignment="1">
      <alignment horizontal="left" vertical="center" wrapText="1"/>
    </xf>
    <xf numFmtId="0" fontId="0" fillId="0" borderId="81" xfId="0" applyBorder="1" applyAlignment="1">
      <alignment horizontal="left" vertical="center" wrapText="1"/>
    </xf>
  </cellXfs>
  <cellStyles count="7">
    <cellStyle name="Comma" xfId="2" builtinId="3"/>
    <cellStyle name="Hyperlink" xfId="3" builtinId="8"/>
    <cellStyle name="Normal" xfId="0" builtinId="0"/>
    <cellStyle name="Normal 4" xfId="4"/>
    <cellStyle name="Normal 6" xfId="6"/>
    <cellStyle name="Normal 7" xfId="5"/>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externalLink" Target="externalLinks/externalLink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charts/_rels/chart6.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7.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8.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9.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10.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11.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2.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3.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14.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5.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6.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7.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a:pPr>
            <a:r>
              <a:rPr lang="en-US" sz="1200" b="1" i="0" u="none" baseline="0">
                <a:solidFill>
                  <a:schemeClr val="tx1">
                    <a:lumMod val="65000"/>
                    <a:lumOff val="35000"/>
                  </a:schemeClr>
                </a:solidFill>
                <a:latin typeface="+mn-lt"/>
                <a:ea typeface="+mn-ea"/>
                <a:cs typeface="+mn-cs"/>
              </a:rPr>
              <a:t>CO</a:t>
            </a:r>
            <a:r>
              <a:rPr lang="en-US" sz="1200" b="1" i="0" u="none" baseline="-25000">
                <a:solidFill>
                  <a:schemeClr val="tx1">
                    <a:lumMod val="65000"/>
                    <a:lumOff val="35000"/>
                  </a:schemeClr>
                </a:solidFill>
                <a:latin typeface="+mn-lt"/>
                <a:ea typeface="+mn-ea"/>
                <a:cs typeface="+mn-cs"/>
              </a:rPr>
              <a:t>2</a:t>
            </a:r>
            <a:r>
              <a:rPr lang="en-US" sz="1200" b="1" i="0" u="none" baseline="0">
                <a:solidFill>
                  <a:schemeClr val="tx1">
                    <a:lumMod val="65000"/>
                    <a:lumOff val="35000"/>
                  </a:schemeClr>
                </a:solidFill>
                <a:latin typeface="+mn-lt"/>
                <a:ea typeface="+mn-ea"/>
                <a:cs typeface="+mn-cs"/>
              </a:rPr>
              <a:t> Intensity (tCO</a:t>
            </a:r>
            <a:r>
              <a:rPr lang="en-US" sz="1200" b="1" i="0" u="none" baseline="-25000">
                <a:solidFill>
                  <a:schemeClr val="tx1">
                    <a:lumMod val="65000"/>
                    <a:lumOff val="35000"/>
                  </a:schemeClr>
                </a:solidFill>
                <a:latin typeface="+mn-lt"/>
                <a:ea typeface="+mn-ea"/>
                <a:cs typeface="+mn-cs"/>
              </a:rPr>
              <a:t>2</a:t>
            </a:r>
            <a:r>
              <a:rPr lang="en-US" sz="1200" b="1" i="0" u="none" baseline="0">
                <a:solidFill>
                  <a:schemeClr val="tx1">
                    <a:lumMod val="65000"/>
                    <a:lumOff val="35000"/>
                  </a:schemeClr>
                </a:solidFill>
                <a:latin typeface="+mn-lt"/>
                <a:ea typeface="+mn-ea"/>
                <a:cs typeface="+mn-cs"/>
              </a:rPr>
              <a:t>/MWh)</a:t>
            </a:r>
          </a:p>
        </c:rich>
      </c:tx>
      <c:layout>
        <c:manualLayout>
          <c:xMode val="edge"/>
          <c:yMode val="edge"/>
          <c:x val="1.4675159235668801E-2"/>
          <c:y val="1.38888888888889E-2"/>
        </c:manualLayout>
      </c:layout>
      <c:overlay val="0"/>
      <c:spPr>
        <a:noFill/>
        <a:ln w="6350">
          <a:noFill/>
        </a:ln>
        <a:effectLst/>
      </c:spPr>
    </c:title>
    <c:autoTitleDeleted val="0"/>
    <c:plotArea>
      <c:layout/>
      <c:barChart>
        <c:barDir val="col"/>
        <c:grouping val="clustered"/>
        <c:varyColors val="0"/>
        <c:ser>
          <c:idx val="0"/>
          <c:order val="0"/>
          <c:spPr>
            <a:solidFill>
              <a:schemeClr val="accent1"/>
            </a:solidFill>
            <a:ln w="6350">
              <a:noFill/>
            </a:ln>
            <a:effectLst/>
          </c:spPr>
          <c:invertIfNegative val="0"/>
          <c:dPt>
            <c:idx val="0"/>
            <c:invertIfNegative val="0"/>
            <c:bubble3D val="0"/>
            <c:spPr>
              <a:solidFill>
                <a:srgbClr val="1F4E79"/>
              </a:solidFill>
              <a:ln w="6350">
                <a:noFill/>
              </a:ln>
              <a:effectLst/>
            </c:spPr>
            <c:extLst>
              <c:ext xmlns:c16="http://schemas.microsoft.com/office/drawing/2014/chart" uri="{C3380CC4-5D6E-409C-BE32-E72D297353CC}">
                <c16:uniqueId val="{00000001-C0DB-4053-870A-1B0E2667236D}"/>
              </c:ext>
            </c:extLst>
          </c:dPt>
          <c:dPt>
            <c:idx val="1"/>
            <c:invertIfNegative val="0"/>
            <c:bubble3D val="0"/>
            <c:spPr>
              <a:solidFill>
                <a:srgbClr val="70AD47"/>
              </a:solidFill>
              <a:ln w="6350">
                <a:noFill/>
              </a:ln>
              <a:effectLst/>
            </c:spPr>
            <c:extLst>
              <c:ext xmlns:c16="http://schemas.microsoft.com/office/drawing/2014/chart" uri="{C3380CC4-5D6E-409C-BE32-E72D297353CC}">
                <c16:uniqueId val="{00000003-C0DB-4053-870A-1B0E2667236D}"/>
              </c:ext>
            </c:extLst>
          </c:dPt>
          <c:dLbls>
            <c:dLbl>
              <c:idx val="0"/>
              <c:tx>
                <c:rich>
                  <a:bodyPr rot="0" spcFirstLastPara="1" vertOverflow="ellipsis" vert="horz" wrap="square" lIns="38100" tIns="19050" rIns="38100" bIns="19050" anchor="ctr" anchorCtr="1">
                    <a:spAutoFit/>
                  </a:bodyPr>
                  <a:lstStyle/>
                  <a:p>
                    <a:pPr algn="ctr">
                      <a:defRPr lang="en-US" sz="900" b="1" i="0" u="none" kern="1200" baseline="0">
                        <a:solidFill>
                          <a:schemeClr val="tx1">
                            <a:lumMod val="75000"/>
                            <a:lumOff val="25000"/>
                          </a:schemeClr>
                        </a:solidFill>
                        <a:latin typeface="+mn-lt"/>
                        <a:ea typeface="+mn-ea"/>
                        <a:cs typeface="+mn-cs"/>
                      </a:defRPr>
                    </a:pPr>
                    <a:fld id="{2B5D4183-397A-4711-8627-770377C65BBC}" type="VALUE">
                      <a:rPr lang="en-US"/>
                      <a:pPr algn="ctr">
                        <a:defRPr lang="en-US" sz="900" b="1" i="0" u="none" kern="1200" baseline="0">
                          <a:solidFill>
                            <a:schemeClr val="tx1">
                              <a:lumMod val="75000"/>
                              <a:lumOff val="25000"/>
                            </a:schemeClr>
                          </a:solidFill>
                          <a:latin typeface="+mn-lt"/>
                          <a:ea typeface="+mn-ea"/>
                          <a:cs typeface="+mn-cs"/>
                        </a:defRPr>
                      </a:pPr>
                      <a:t>[VALUE]</a:t>
                    </a:fld>
                    <a:endParaRPr lang="en-US"/>
                  </a:p>
                </c:rich>
              </c:tx>
              <c:spPr>
                <a:noFill/>
                <a:ln w="6350">
                  <a:noFill/>
                </a:ln>
                <a:effectLst/>
              </c:spPr>
              <c:dLblPos val="outEnd"/>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1-C0DB-4053-870A-1B0E2667236D}"/>
                </c:ext>
              </c:extLst>
            </c:dLbl>
            <c:dLbl>
              <c:idx val="1"/>
              <c:spPr>
                <a:noFill/>
                <a:ln w="6350">
                  <a:noFill/>
                </a:ln>
                <a:effectLst/>
              </c:spPr>
              <c:txPr>
                <a:bodyPr rot="0" spcFirstLastPara="1" vertOverflow="ellipsis" vert="horz" wrap="square" lIns="38100" tIns="19050" rIns="38100" bIns="19050" anchor="ctr" anchorCtr="1">
                  <a:spAutoFit/>
                </a:bodyPr>
                <a:lstStyle/>
                <a:p>
                  <a:pPr algn="ctr">
                    <a:defRPr lang="en-US" sz="900" b="1" i="0" u="non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6="http://schemas.microsoft.com/office/drawing/2014/chart" uri="{C3380CC4-5D6E-409C-BE32-E72D297353CC}">
                  <c16:uniqueId val="{00000003-C0DB-4053-870A-1B0E2667236D}"/>
                </c:ext>
              </c:extLst>
            </c:dLbl>
            <c:spPr>
              <a:noFill/>
              <a:ln w="6350">
                <a:noFill/>
              </a:ln>
              <a:effectLst/>
            </c:spPr>
            <c:txPr>
              <a:bodyPr rot="0" spcFirstLastPara="1" vertOverflow="ellipsis" vert="horz" wrap="square" lIns="38100" tIns="19050" rIns="38100" bIns="19050" anchor="ctr" anchorCtr="1">
                <a:spAutoFit/>
              </a:bodyPr>
              <a:lstStyle/>
              <a:p>
                <a:pPr algn="ctr">
                  <a:defRPr lang="en-US" sz="900" b="0" i="0" u="non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solidFill>
                        <a:schemeClr val="tx1">
                          <a:lumMod val="35000"/>
                          <a:lumOff val="65000"/>
                        </a:schemeClr>
                      </a:solidFill>
                      <a:round/>
                    </a:ln>
                    <a:effectLst/>
                  </c:spPr>
                </c15:leaderLines>
              </c:ext>
            </c:extLst>
          </c:dLbls>
          <c:cat>
            <c:strRef>
              <c:f>[1]Targets!$B$3:$B$4</c:f>
              <c:strCache>
                <c:ptCount val="2"/>
                <c:pt idx="0">
                  <c:v>FY 20</c:v>
                </c:pt>
                <c:pt idx="1">
                  <c:v>FY 30</c:v>
                </c:pt>
              </c:strCache>
            </c:strRef>
          </c:cat>
          <c:val>
            <c:numRef>
              <c:f>[1]Targets!$C$3:$C$4</c:f>
              <c:numCache>
                <c:formatCode>General</c:formatCode>
                <c:ptCount val="2"/>
                <c:pt idx="0">
                  <c:v>0.76</c:v>
                </c:pt>
                <c:pt idx="1">
                  <c:v>0.39</c:v>
                </c:pt>
              </c:numCache>
            </c:numRef>
          </c:val>
          <c:extLst>
            <c:ext xmlns:c16="http://schemas.microsoft.com/office/drawing/2014/chart" uri="{C3380CC4-5D6E-409C-BE32-E72D297353CC}">
              <c16:uniqueId val="{00000004-E8D4-4C7B-8DB6-B1683D9FB456}"/>
            </c:ext>
          </c:extLst>
        </c:ser>
        <c:dLbls>
          <c:showLegendKey val="0"/>
          <c:showVal val="0"/>
          <c:showCatName val="0"/>
          <c:showSerName val="0"/>
          <c:showPercent val="0"/>
          <c:showBubbleSize val="0"/>
        </c:dLbls>
        <c:gapWidth val="219"/>
        <c:overlap val="-27"/>
        <c:axId val="-627295157"/>
        <c:axId val="1154824674"/>
      </c:barChart>
      <c:catAx>
        <c:axId val="-627295157"/>
        <c:scaling>
          <c:orientation val="minMax"/>
        </c:scaling>
        <c:delete val="0"/>
        <c:axPos val="b"/>
        <c:numFmt formatCode="General" sourceLinked="1"/>
        <c:majorTickMark val="none"/>
        <c:minorTickMark val="none"/>
        <c:tickLblPos val="nextTo"/>
        <c:spPr>
          <a:noFill/>
          <a:ln w="9525" cap="flat" cmpd="sng">
            <a:solidFill>
              <a:schemeClr val="tx1">
                <a:lumMod val="15000"/>
                <a:lumOff val="85000"/>
              </a:schemeClr>
            </a:solidFill>
            <a:round/>
          </a:ln>
          <a:effectLst/>
        </c:spPr>
        <c:txPr>
          <a:bodyPr rot="-60000000" spcFirstLastPara="1" vertOverflow="ellipsis" vert="horz" wrap="square" anchor="ctr" anchorCtr="1"/>
          <a:lstStyle/>
          <a:p>
            <a:pPr>
              <a:defRPr lang="en-US" sz="900" b="1" i="0" u="none" kern="1200" baseline="0">
                <a:solidFill>
                  <a:schemeClr val="tx1">
                    <a:lumMod val="65000"/>
                    <a:lumOff val="35000"/>
                  </a:schemeClr>
                </a:solidFill>
                <a:latin typeface="+mn-lt"/>
                <a:ea typeface="+mn-ea"/>
                <a:cs typeface="+mn-cs"/>
              </a:defRPr>
            </a:pPr>
            <a:endParaRPr lang="en-US"/>
          </a:p>
        </c:txPr>
        <c:crossAx val="1154824674"/>
        <c:crosses val="autoZero"/>
        <c:auto val="1"/>
        <c:lblAlgn val="ctr"/>
        <c:lblOffset val="100"/>
        <c:noMultiLvlLbl val="0"/>
      </c:catAx>
      <c:valAx>
        <c:axId val="1154824674"/>
        <c:scaling>
          <c:orientation val="minMax"/>
        </c:scaling>
        <c:delete val="1"/>
        <c:axPos val="l"/>
        <c:numFmt formatCode="General" sourceLinked="1"/>
        <c:majorTickMark val="none"/>
        <c:minorTickMark val="none"/>
        <c:tickLblPos val="nextTo"/>
        <c:crossAx val="-627295157"/>
        <c:crosses val="autoZero"/>
        <c:crossBetween val="between"/>
      </c:valAx>
      <c:spPr>
        <a:noFill/>
        <a:ln w="6350">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solidFill>
        <a:schemeClr val="tx1">
          <a:lumMod val="15000"/>
          <a:lumOff val="85000"/>
        </a:schemeClr>
      </a:solidFill>
      <a:round/>
    </a:ln>
    <a:effectLst/>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a:defRPr/>
            </a:pPr>
            <a:r>
              <a:rPr lang="en-US" sz="1200" b="1" i="0" u="none" baseline="0">
                <a:solidFill>
                  <a:schemeClr val="tx1">
                    <a:lumMod val="65000"/>
                    <a:lumOff val="35000"/>
                  </a:schemeClr>
                </a:solidFill>
                <a:latin typeface="+mn-lt"/>
                <a:ea typeface="+mn-ea"/>
                <a:cs typeface="+mn-cs"/>
              </a:rPr>
              <a:t>Sp. Fresh Water Consumption</a:t>
            </a:r>
          </a:p>
          <a:p>
            <a:pPr algn="l">
              <a:defRPr/>
            </a:pPr>
            <a:r>
              <a:rPr lang="en-US" sz="1200" b="1" i="0" u="none" baseline="0">
                <a:solidFill>
                  <a:schemeClr val="tx1">
                    <a:lumMod val="65000"/>
                    <a:lumOff val="35000"/>
                  </a:schemeClr>
                </a:solidFill>
                <a:latin typeface="+mn-lt"/>
                <a:ea typeface="+mn-ea"/>
                <a:cs typeface="+mn-cs"/>
              </a:rPr>
              <a:t>(m</a:t>
            </a:r>
            <a:r>
              <a:rPr lang="en-US" sz="1200" b="1" i="0" u="none" baseline="30000">
                <a:solidFill>
                  <a:schemeClr val="tx1">
                    <a:lumMod val="65000"/>
                    <a:lumOff val="35000"/>
                  </a:schemeClr>
                </a:solidFill>
                <a:latin typeface="+mn-lt"/>
                <a:ea typeface="+mn-ea"/>
                <a:cs typeface="+mn-cs"/>
              </a:rPr>
              <a:t>3</a:t>
            </a:r>
            <a:r>
              <a:rPr lang="en-US" sz="1200" b="1" i="0" u="none" baseline="0">
                <a:solidFill>
                  <a:schemeClr val="tx1">
                    <a:lumMod val="65000"/>
                    <a:lumOff val="35000"/>
                  </a:schemeClr>
                </a:solidFill>
                <a:latin typeface="+mn-lt"/>
                <a:ea typeface="+mn-ea"/>
                <a:cs typeface="+mn-cs"/>
              </a:rPr>
              <a:t>/MWh)</a:t>
            </a:r>
          </a:p>
        </c:rich>
      </c:tx>
      <c:layout>
        <c:manualLayout>
          <c:xMode val="edge"/>
          <c:yMode val="edge"/>
          <c:x val="1.4752349504698999E-2"/>
          <c:y val="1.38888888888889E-2"/>
        </c:manualLayout>
      </c:layout>
      <c:overlay val="0"/>
      <c:spPr>
        <a:noFill/>
        <a:ln w="6350">
          <a:noFill/>
        </a:ln>
        <a:effectLst/>
      </c:spPr>
    </c:title>
    <c:autoTitleDeleted val="0"/>
    <c:plotArea>
      <c:layout/>
      <c:barChart>
        <c:barDir val="col"/>
        <c:grouping val="clustered"/>
        <c:varyColors val="0"/>
        <c:ser>
          <c:idx val="0"/>
          <c:order val="0"/>
          <c:spPr>
            <a:solidFill>
              <a:schemeClr val="accent1"/>
            </a:solidFill>
            <a:ln w="6350">
              <a:noFill/>
            </a:ln>
            <a:effectLst/>
          </c:spPr>
          <c:invertIfNegative val="0"/>
          <c:dPt>
            <c:idx val="0"/>
            <c:invertIfNegative val="0"/>
            <c:bubble3D val="0"/>
            <c:spPr>
              <a:solidFill>
                <a:srgbClr val="1F4E79"/>
              </a:solidFill>
              <a:ln w="6350">
                <a:noFill/>
              </a:ln>
              <a:effectLst/>
            </c:spPr>
            <c:extLst>
              <c:ext xmlns:c16="http://schemas.microsoft.com/office/drawing/2014/chart" uri="{C3380CC4-5D6E-409C-BE32-E72D297353CC}">
                <c16:uniqueId val="{00000001-ADBD-4967-911A-F4A1360A498C}"/>
              </c:ext>
            </c:extLst>
          </c:dPt>
          <c:dPt>
            <c:idx val="1"/>
            <c:invertIfNegative val="0"/>
            <c:bubble3D val="0"/>
            <c:spPr>
              <a:solidFill>
                <a:srgbClr val="70AD47"/>
              </a:solidFill>
              <a:ln w="6350">
                <a:noFill/>
              </a:ln>
              <a:effectLst/>
            </c:spPr>
            <c:extLst>
              <c:ext xmlns:c16="http://schemas.microsoft.com/office/drawing/2014/chart" uri="{C3380CC4-5D6E-409C-BE32-E72D297353CC}">
                <c16:uniqueId val="{00000003-ADBD-4967-911A-F4A1360A498C}"/>
              </c:ext>
            </c:extLst>
          </c:dPt>
          <c:dLbls>
            <c:spPr>
              <a:noFill/>
              <a:ln w="6350">
                <a:noFill/>
              </a:ln>
              <a:effectLst/>
            </c:spPr>
            <c:txPr>
              <a:bodyPr rot="0" spcFirstLastPara="1" vertOverflow="ellipsis" vert="horz" wrap="square" lIns="38100" tIns="19050" rIns="38100" bIns="19050" anchor="ctr" anchorCtr="1">
                <a:spAutoFit/>
              </a:bodyPr>
              <a:lstStyle/>
              <a:p>
                <a:pPr algn="ctr">
                  <a:defRPr lang="en-US" sz="900" b="1" i="0" u="non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solidFill>
                        <a:schemeClr val="tx1">
                          <a:lumMod val="35000"/>
                          <a:lumOff val="65000"/>
                        </a:schemeClr>
                      </a:solidFill>
                      <a:round/>
                    </a:ln>
                    <a:effectLst/>
                  </c:spPr>
                </c15:leaderLines>
              </c:ext>
            </c:extLst>
          </c:dLbls>
          <c:cat>
            <c:strRef>
              <c:f>[1]Targets!$F$3:$F$4</c:f>
              <c:strCache>
                <c:ptCount val="2"/>
                <c:pt idx="0">
                  <c:v>FY 20</c:v>
                </c:pt>
                <c:pt idx="1">
                  <c:v>FY 30</c:v>
                </c:pt>
              </c:strCache>
            </c:strRef>
          </c:cat>
          <c:val>
            <c:numRef>
              <c:f>[1]Targets!$G$3:$G$4</c:f>
              <c:numCache>
                <c:formatCode>General</c:formatCode>
                <c:ptCount val="2"/>
                <c:pt idx="0">
                  <c:v>1.1100000000000001</c:v>
                </c:pt>
                <c:pt idx="1">
                  <c:v>0.68</c:v>
                </c:pt>
              </c:numCache>
            </c:numRef>
          </c:val>
          <c:extLst>
            <c:ext xmlns:c16="http://schemas.microsoft.com/office/drawing/2014/chart" uri="{C3380CC4-5D6E-409C-BE32-E72D297353CC}">
              <c16:uniqueId val="{00000004-307E-439C-B412-B311BBA0A915}"/>
            </c:ext>
          </c:extLst>
        </c:ser>
        <c:dLbls>
          <c:showLegendKey val="0"/>
          <c:showVal val="1"/>
          <c:showCatName val="0"/>
          <c:showSerName val="0"/>
          <c:showPercent val="0"/>
          <c:showBubbleSize val="0"/>
        </c:dLbls>
        <c:gapWidth val="219"/>
        <c:overlap val="-27"/>
        <c:axId val="90459013"/>
        <c:axId val="2137320288"/>
      </c:barChart>
      <c:catAx>
        <c:axId val="90459013"/>
        <c:scaling>
          <c:orientation val="minMax"/>
        </c:scaling>
        <c:delete val="0"/>
        <c:axPos val="b"/>
        <c:numFmt formatCode="General" sourceLinked="1"/>
        <c:majorTickMark val="none"/>
        <c:minorTickMark val="none"/>
        <c:tickLblPos val="nextTo"/>
        <c:spPr>
          <a:noFill/>
          <a:ln w="9525" cap="flat" cmpd="sng">
            <a:solidFill>
              <a:schemeClr val="tx1">
                <a:lumMod val="15000"/>
                <a:lumOff val="85000"/>
              </a:schemeClr>
            </a:solidFill>
            <a:round/>
          </a:ln>
          <a:effectLst/>
        </c:spPr>
        <c:txPr>
          <a:bodyPr rot="-60000000" spcFirstLastPara="1" vertOverflow="ellipsis" vert="horz" wrap="square" anchor="ctr" anchorCtr="1"/>
          <a:lstStyle/>
          <a:p>
            <a:pPr>
              <a:defRPr lang="en-US" sz="900" b="1" i="0" u="none" kern="1200" baseline="0">
                <a:solidFill>
                  <a:schemeClr val="tx1">
                    <a:lumMod val="65000"/>
                    <a:lumOff val="35000"/>
                  </a:schemeClr>
                </a:solidFill>
                <a:latin typeface="+mn-lt"/>
                <a:ea typeface="+mn-ea"/>
                <a:cs typeface="+mn-cs"/>
              </a:defRPr>
            </a:pPr>
            <a:endParaRPr lang="en-US"/>
          </a:p>
        </c:txPr>
        <c:crossAx val="2137320288"/>
        <c:crosses val="autoZero"/>
        <c:auto val="1"/>
        <c:lblAlgn val="ctr"/>
        <c:lblOffset val="100"/>
        <c:noMultiLvlLbl val="0"/>
      </c:catAx>
      <c:valAx>
        <c:axId val="2137320288"/>
        <c:scaling>
          <c:orientation val="minMax"/>
        </c:scaling>
        <c:delete val="1"/>
        <c:axPos val="l"/>
        <c:numFmt formatCode="General" sourceLinked="1"/>
        <c:majorTickMark val="none"/>
        <c:minorTickMark val="none"/>
        <c:tickLblPos val="nextTo"/>
        <c:crossAx val="90459013"/>
        <c:crosses val="autoZero"/>
        <c:crossBetween val="between"/>
      </c:valAx>
      <c:spPr>
        <a:noFill/>
        <a:ln w="6350">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solidFill>
        <a:schemeClr val="tx1">
          <a:lumMod val="15000"/>
          <a:lumOff val="85000"/>
        </a:schemeClr>
      </a:solidFill>
      <a:round/>
    </a:ln>
    <a:effectLst/>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US" sz="1200" b="1" i="0" u="none" baseline="0">
                <a:solidFill>
                  <a:schemeClr val="tx1">
                    <a:lumMod val="65000"/>
                    <a:lumOff val="35000"/>
                  </a:schemeClr>
                </a:solidFill>
                <a:latin typeface="+mn-lt"/>
                <a:ea typeface="+mn-ea"/>
                <a:cs typeface="+mn-cs"/>
              </a:defRPr>
            </a:pPr>
            <a:r>
              <a:rPr lang="en-US"/>
              <a:t> Sp. PM Emissions (Kg/MWh)</a:t>
            </a:r>
          </a:p>
        </c:rich>
      </c:tx>
      <c:layout>
        <c:manualLayout>
          <c:xMode val="edge"/>
          <c:yMode val="edge"/>
          <c:x val="1.7721127191714401E-2"/>
          <c:y val="9.2592592592592605E-3"/>
        </c:manualLayout>
      </c:layout>
      <c:overlay val="0"/>
      <c:spPr>
        <a:noFill/>
        <a:ln w="6350">
          <a:noFill/>
        </a:ln>
        <a:effectLst/>
      </c:spPr>
    </c:title>
    <c:autoTitleDeleted val="0"/>
    <c:plotArea>
      <c:layout/>
      <c:barChart>
        <c:barDir val="col"/>
        <c:grouping val="clustered"/>
        <c:varyColors val="0"/>
        <c:ser>
          <c:idx val="0"/>
          <c:order val="0"/>
          <c:spPr>
            <a:solidFill>
              <a:schemeClr val="accent1"/>
            </a:solidFill>
            <a:ln w="6350">
              <a:noFill/>
            </a:ln>
            <a:effectLst/>
          </c:spPr>
          <c:invertIfNegative val="0"/>
          <c:dPt>
            <c:idx val="0"/>
            <c:invertIfNegative val="0"/>
            <c:bubble3D val="0"/>
            <c:spPr>
              <a:solidFill>
                <a:srgbClr val="1F4E79"/>
              </a:solidFill>
              <a:ln w="6350">
                <a:noFill/>
              </a:ln>
              <a:effectLst/>
            </c:spPr>
            <c:extLst>
              <c:ext xmlns:c16="http://schemas.microsoft.com/office/drawing/2014/chart" uri="{C3380CC4-5D6E-409C-BE32-E72D297353CC}">
                <c16:uniqueId val="{00000001-77D6-4FAD-BB4F-8E4E6A87AB2F}"/>
              </c:ext>
            </c:extLst>
          </c:dPt>
          <c:dPt>
            <c:idx val="1"/>
            <c:invertIfNegative val="0"/>
            <c:bubble3D val="0"/>
            <c:spPr>
              <a:solidFill>
                <a:srgbClr val="70AD47"/>
              </a:solidFill>
              <a:ln w="6350">
                <a:noFill/>
              </a:ln>
              <a:effectLst/>
            </c:spPr>
            <c:extLst>
              <c:ext xmlns:c16="http://schemas.microsoft.com/office/drawing/2014/chart" uri="{C3380CC4-5D6E-409C-BE32-E72D297353CC}">
                <c16:uniqueId val="{00000003-77D6-4FAD-BB4F-8E4E6A87AB2F}"/>
              </c:ext>
            </c:extLst>
          </c:dPt>
          <c:dLbls>
            <c:spPr>
              <a:noFill/>
              <a:ln w="6350">
                <a:noFill/>
              </a:ln>
              <a:effectLst/>
            </c:spPr>
            <c:txPr>
              <a:bodyPr rot="0" spcFirstLastPara="1" vertOverflow="ellipsis" vert="horz" wrap="square" lIns="38100" tIns="19050" rIns="38100" bIns="19050" anchor="ctr" anchorCtr="1">
                <a:spAutoFit/>
              </a:bodyPr>
              <a:lstStyle/>
              <a:p>
                <a:pPr algn="ctr">
                  <a:defRPr lang="en-US" sz="900" b="1" i="0" u="non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solidFill>
                        <a:schemeClr val="tx1">
                          <a:lumMod val="35000"/>
                          <a:lumOff val="65000"/>
                        </a:schemeClr>
                      </a:solidFill>
                      <a:round/>
                    </a:ln>
                    <a:effectLst/>
                  </c:spPr>
                </c15:leaderLines>
              </c:ext>
            </c:extLst>
          </c:dLbls>
          <c:cat>
            <c:strRef>
              <c:f>[1]Targets!$J$3:$J$4</c:f>
              <c:strCache>
                <c:ptCount val="2"/>
                <c:pt idx="0">
                  <c:v>FY 20</c:v>
                </c:pt>
                <c:pt idx="1">
                  <c:v>FY 30</c:v>
                </c:pt>
              </c:strCache>
            </c:strRef>
          </c:cat>
          <c:val>
            <c:numRef>
              <c:f>[1]Targets!$K$3:$K$4</c:f>
              <c:numCache>
                <c:formatCode>General</c:formatCode>
                <c:ptCount val="2"/>
                <c:pt idx="0">
                  <c:v>0.16</c:v>
                </c:pt>
                <c:pt idx="1">
                  <c:v>6.4000000000000001E-2</c:v>
                </c:pt>
              </c:numCache>
            </c:numRef>
          </c:val>
          <c:extLst>
            <c:ext xmlns:c16="http://schemas.microsoft.com/office/drawing/2014/chart" uri="{C3380CC4-5D6E-409C-BE32-E72D297353CC}">
              <c16:uniqueId val="{00000004-3177-4C80-86D1-06D2CA3C49B6}"/>
            </c:ext>
          </c:extLst>
        </c:ser>
        <c:dLbls>
          <c:showLegendKey val="0"/>
          <c:showVal val="1"/>
          <c:showCatName val="0"/>
          <c:showSerName val="0"/>
          <c:showPercent val="0"/>
          <c:showBubbleSize val="0"/>
        </c:dLbls>
        <c:gapWidth val="219"/>
        <c:overlap val="-27"/>
        <c:axId val="-385562626"/>
        <c:axId val="245998417"/>
      </c:barChart>
      <c:catAx>
        <c:axId val="-385562626"/>
        <c:scaling>
          <c:orientation val="minMax"/>
        </c:scaling>
        <c:delete val="0"/>
        <c:axPos val="b"/>
        <c:numFmt formatCode="General" sourceLinked="1"/>
        <c:majorTickMark val="none"/>
        <c:minorTickMark val="none"/>
        <c:tickLblPos val="nextTo"/>
        <c:spPr>
          <a:noFill/>
          <a:ln w="9525" cap="flat" cmpd="sng">
            <a:solidFill>
              <a:schemeClr val="tx1">
                <a:lumMod val="15000"/>
                <a:lumOff val="85000"/>
              </a:schemeClr>
            </a:solidFill>
            <a:round/>
          </a:ln>
          <a:effectLst/>
        </c:spPr>
        <c:txPr>
          <a:bodyPr rot="-60000000" spcFirstLastPara="1" vertOverflow="ellipsis" vert="horz" wrap="square" anchor="ctr" anchorCtr="1"/>
          <a:lstStyle/>
          <a:p>
            <a:pPr>
              <a:defRPr lang="en-US" sz="900" b="1" i="0" u="none" kern="1200" baseline="0">
                <a:solidFill>
                  <a:schemeClr val="tx1">
                    <a:lumMod val="65000"/>
                    <a:lumOff val="35000"/>
                  </a:schemeClr>
                </a:solidFill>
                <a:latin typeface="+mn-lt"/>
                <a:ea typeface="+mn-ea"/>
                <a:cs typeface="+mn-cs"/>
              </a:defRPr>
            </a:pPr>
            <a:endParaRPr lang="en-US"/>
          </a:p>
        </c:txPr>
        <c:crossAx val="245998417"/>
        <c:crosses val="autoZero"/>
        <c:auto val="1"/>
        <c:lblAlgn val="ctr"/>
        <c:lblOffset val="100"/>
        <c:noMultiLvlLbl val="0"/>
      </c:catAx>
      <c:valAx>
        <c:axId val="245998417"/>
        <c:scaling>
          <c:orientation val="minMax"/>
        </c:scaling>
        <c:delete val="1"/>
        <c:axPos val="l"/>
        <c:numFmt formatCode="General" sourceLinked="1"/>
        <c:majorTickMark val="none"/>
        <c:minorTickMark val="none"/>
        <c:tickLblPos val="nextTo"/>
        <c:crossAx val="-385562626"/>
        <c:crosses val="autoZero"/>
        <c:crossBetween val="between"/>
      </c:valAx>
      <c:spPr>
        <a:noFill/>
        <a:ln w="6350">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solidFill>
        <a:schemeClr val="tx1">
          <a:lumMod val="15000"/>
          <a:lumOff val="85000"/>
        </a:schemeClr>
      </a:solidFill>
      <a:round/>
    </a:ln>
    <a:effectLst/>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US" sz="1200" b="1" i="0" u="none" baseline="0">
                <a:solidFill>
                  <a:schemeClr val="tx1">
                    <a:lumMod val="65000"/>
                    <a:lumOff val="35000"/>
                  </a:schemeClr>
                </a:solidFill>
                <a:latin typeface="+mn-lt"/>
                <a:ea typeface="+mn-ea"/>
                <a:cs typeface="+mn-cs"/>
              </a:defRPr>
            </a:pPr>
            <a:r>
              <a:rPr lang="en-US"/>
              <a:t>Sp. SOx Emissions (Kg/MWh)</a:t>
            </a:r>
          </a:p>
        </c:rich>
      </c:tx>
      <c:layout>
        <c:manualLayout>
          <c:xMode val="edge"/>
          <c:yMode val="edge"/>
          <c:x val="2.2703649754000702E-2"/>
          <c:y val="1.85185185185185E-2"/>
        </c:manualLayout>
      </c:layout>
      <c:overlay val="0"/>
      <c:spPr>
        <a:noFill/>
        <a:ln w="6350">
          <a:noFill/>
        </a:ln>
        <a:effectLst/>
      </c:spPr>
    </c:title>
    <c:autoTitleDeleted val="0"/>
    <c:plotArea>
      <c:layout/>
      <c:barChart>
        <c:barDir val="col"/>
        <c:grouping val="clustered"/>
        <c:varyColors val="0"/>
        <c:ser>
          <c:idx val="0"/>
          <c:order val="0"/>
          <c:spPr>
            <a:solidFill>
              <a:schemeClr val="accent1"/>
            </a:solidFill>
            <a:ln w="6350">
              <a:noFill/>
            </a:ln>
            <a:effectLst/>
          </c:spPr>
          <c:invertIfNegative val="0"/>
          <c:dPt>
            <c:idx val="0"/>
            <c:invertIfNegative val="0"/>
            <c:bubble3D val="0"/>
            <c:spPr>
              <a:solidFill>
                <a:srgbClr val="1F4E79"/>
              </a:solidFill>
              <a:ln w="6350">
                <a:noFill/>
              </a:ln>
              <a:effectLst/>
            </c:spPr>
            <c:extLst>
              <c:ext xmlns:c16="http://schemas.microsoft.com/office/drawing/2014/chart" uri="{C3380CC4-5D6E-409C-BE32-E72D297353CC}">
                <c16:uniqueId val="{00000001-838A-45DA-80B0-F35793FBE822}"/>
              </c:ext>
            </c:extLst>
          </c:dPt>
          <c:dPt>
            <c:idx val="1"/>
            <c:invertIfNegative val="0"/>
            <c:bubble3D val="0"/>
            <c:spPr>
              <a:solidFill>
                <a:srgbClr val="70AD47"/>
              </a:solidFill>
              <a:ln w="6350">
                <a:noFill/>
              </a:ln>
              <a:effectLst/>
            </c:spPr>
            <c:extLst>
              <c:ext xmlns:c16="http://schemas.microsoft.com/office/drawing/2014/chart" uri="{C3380CC4-5D6E-409C-BE32-E72D297353CC}">
                <c16:uniqueId val="{00000003-838A-45DA-80B0-F35793FBE822}"/>
              </c:ext>
            </c:extLst>
          </c:dPt>
          <c:dLbls>
            <c:spPr>
              <a:noFill/>
              <a:ln w="6350">
                <a:noFill/>
              </a:ln>
              <a:effectLst/>
            </c:spPr>
            <c:txPr>
              <a:bodyPr rot="0" spcFirstLastPara="1" vertOverflow="ellipsis" vert="horz" wrap="square" lIns="38100" tIns="19050" rIns="38100" bIns="19050" anchor="ctr" anchorCtr="1">
                <a:spAutoFit/>
              </a:bodyPr>
              <a:lstStyle/>
              <a:p>
                <a:pPr algn="ctr">
                  <a:defRPr lang="en-US" sz="900" b="1" i="0" u="non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solidFill>
                        <a:schemeClr val="tx1">
                          <a:lumMod val="35000"/>
                          <a:lumOff val="65000"/>
                        </a:schemeClr>
                      </a:solidFill>
                      <a:round/>
                    </a:ln>
                    <a:effectLst/>
                  </c:spPr>
                </c15:leaderLines>
              </c:ext>
            </c:extLst>
          </c:dLbls>
          <c:cat>
            <c:strRef>
              <c:f>[1]Targets!$O$3:$O$4</c:f>
              <c:strCache>
                <c:ptCount val="2"/>
                <c:pt idx="0">
                  <c:v>FY 20</c:v>
                </c:pt>
                <c:pt idx="1">
                  <c:v>FY 30</c:v>
                </c:pt>
              </c:strCache>
            </c:strRef>
          </c:cat>
          <c:val>
            <c:numRef>
              <c:f>[1]Targets!$P$3:$P$4</c:f>
              <c:numCache>
                <c:formatCode>General</c:formatCode>
                <c:ptCount val="2"/>
                <c:pt idx="0">
                  <c:v>1.78</c:v>
                </c:pt>
                <c:pt idx="1">
                  <c:v>0.75</c:v>
                </c:pt>
              </c:numCache>
            </c:numRef>
          </c:val>
          <c:extLst>
            <c:ext xmlns:c16="http://schemas.microsoft.com/office/drawing/2014/chart" uri="{C3380CC4-5D6E-409C-BE32-E72D297353CC}">
              <c16:uniqueId val="{00000004-2EF0-4A1F-B018-10C1A9879051}"/>
            </c:ext>
          </c:extLst>
        </c:ser>
        <c:dLbls>
          <c:showLegendKey val="0"/>
          <c:showVal val="1"/>
          <c:showCatName val="0"/>
          <c:showSerName val="0"/>
          <c:showPercent val="0"/>
          <c:showBubbleSize val="0"/>
        </c:dLbls>
        <c:gapWidth val="219"/>
        <c:overlap val="-27"/>
        <c:axId val="1920110169"/>
        <c:axId val="-703984188"/>
      </c:barChart>
      <c:catAx>
        <c:axId val="1920110169"/>
        <c:scaling>
          <c:orientation val="minMax"/>
        </c:scaling>
        <c:delete val="0"/>
        <c:axPos val="b"/>
        <c:numFmt formatCode="General" sourceLinked="1"/>
        <c:majorTickMark val="none"/>
        <c:minorTickMark val="none"/>
        <c:tickLblPos val="nextTo"/>
        <c:spPr>
          <a:noFill/>
          <a:ln w="9525" cap="flat" cmpd="sng">
            <a:solidFill>
              <a:schemeClr val="tx1">
                <a:lumMod val="15000"/>
                <a:lumOff val="85000"/>
              </a:schemeClr>
            </a:solidFill>
            <a:round/>
          </a:ln>
          <a:effectLst/>
        </c:spPr>
        <c:txPr>
          <a:bodyPr rot="-60000000" spcFirstLastPara="1" vertOverflow="ellipsis" vert="horz" wrap="square" anchor="ctr" anchorCtr="1"/>
          <a:lstStyle/>
          <a:p>
            <a:pPr>
              <a:defRPr lang="en-US" sz="900" b="1" i="0" u="none" kern="1200" baseline="0">
                <a:solidFill>
                  <a:schemeClr val="tx1">
                    <a:lumMod val="65000"/>
                    <a:lumOff val="35000"/>
                  </a:schemeClr>
                </a:solidFill>
                <a:latin typeface="+mn-lt"/>
                <a:ea typeface="+mn-ea"/>
                <a:cs typeface="+mn-cs"/>
              </a:defRPr>
            </a:pPr>
            <a:endParaRPr lang="en-US"/>
          </a:p>
        </c:txPr>
        <c:crossAx val="-703984188"/>
        <c:crosses val="autoZero"/>
        <c:auto val="1"/>
        <c:lblAlgn val="ctr"/>
        <c:lblOffset val="100"/>
        <c:noMultiLvlLbl val="0"/>
      </c:catAx>
      <c:valAx>
        <c:axId val="-703984188"/>
        <c:scaling>
          <c:orientation val="minMax"/>
        </c:scaling>
        <c:delete val="1"/>
        <c:axPos val="l"/>
        <c:numFmt formatCode="General" sourceLinked="1"/>
        <c:majorTickMark val="none"/>
        <c:minorTickMark val="none"/>
        <c:tickLblPos val="nextTo"/>
        <c:crossAx val="1920110169"/>
        <c:crosses val="autoZero"/>
        <c:crossBetween val="between"/>
      </c:valAx>
      <c:spPr>
        <a:noFill/>
        <a:ln w="6350">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solidFill>
        <a:schemeClr val="tx1">
          <a:lumMod val="15000"/>
          <a:lumOff val="85000"/>
        </a:schemeClr>
      </a:solidFill>
      <a:round/>
    </a:ln>
    <a:effectLst/>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US" sz="1200" b="1" i="0" u="none" baseline="0">
                <a:solidFill>
                  <a:schemeClr val="tx1">
                    <a:lumMod val="65000"/>
                    <a:lumOff val="35000"/>
                  </a:schemeClr>
                </a:solidFill>
                <a:latin typeface="+mn-lt"/>
                <a:ea typeface="+mn-ea"/>
                <a:cs typeface="+mn-cs"/>
              </a:defRPr>
            </a:pPr>
            <a:r>
              <a:rPr lang="en-US"/>
              <a:t>Sp. NOx Emissions (Kg/MWh)</a:t>
            </a:r>
          </a:p>
        </c:rich>
      </c:tx>
      <c:layout>
        <c:manualLayout>
          <c:xMode val="edge"/>
          <c:yMode val="edge"/>
          <c:x val="2.0023446658851099E-2"/>
          <c:y val="1.38888888888889E-2"/>
        </c:manualLayout>
      </c:layout>
      <c:overlay val="0"/>
      <c:spPr>
        <a:noFill/>
        <a:ln w="6350">
          <a:noFill/>
        </a:ln>
        <a:effectLst/>
      </c:spPr>
    </c:title>
    <c:autoTitleDeleted val="0"/>
    <c:plotArea>
      <c:layout/>
      <c:barChart>
        <c:barDir val="col"/>
        <c:grouping val="clustered"/>
        <c:varyColors val="0"/>
        <c:ser>
          <c:idx val="0"/>
          <c:order val="0"/>
          <c:spPr>
            <a:solidFill>
              <a:schemeClr val="accent1"/>
            </a:solidFill>
            <a:ln w="6350">
              <a:noFill/>
            </a:ln>
            <a:effectLst/>
          </c:spPr>
          <c:invertIfNegative val="0"/>
          <c:dPt>
            <c:idx val="0"/>
            <c:invertIfNegative val="0"/>
            <c:bubble3D val="0"/>
            <c:spPr>
              <a:solidFill>
                <a:srgbClr val="1F4E79"/>
              </a:solidFill>
              <a:ln w="6350">
                <a:noFill/>
              </a:ln>
              <a:effectLst/>
            </c:spPr>
            <c:extLst>
              <c:ext xmlns:c16="http://schemas.microsoft.com/office/drawing/2014/chart" uri="{C3380CC4-5D6E-409C-BE32-E72D297353CC}">
                <c16:uniqueId val="{00000001-FB3C-4829-963A-3D55ACCF7615}"/>
              </c:ext>
            </c:extLst>
          </c:dPt>
          <c:dPt>
            <c:idx val="1"/>
            <c:invertIfNegative val="0"/>
            <c:bubble3D val="0"/>
            <c:spPr>
              <a:solidFill>
                <a:srgbClr val="70AD47"/>
              </a:solidFill>
              <a:ln w="6350">
                <a:noFill/>
              </a:ln>
              <a:effectLst/>
            </c:spPr>
            <c:extLst>
              <c:ext xmlns:c16="http://schemas.microsoft.com/office/drawing/2014/chart" uri="{C3380CC4-5D6E-409C-BE32-E72D297353CC}">
                <c16:uniqueId val="{00000003-FB3C-4829-963A-3D55ACCF7615}"/>
              </c:ext>
            </c:extLst>
          </c:dPt>
          <c:dLbls>
            <c:spPr>
              <a:noFill/>
              <a:ln w="6350">
                <a:noFill/>
              </a:ln>
              <a:effectLst/>
            </c:spPr>
            <c:txPr>
              <a:bodyPr rot="0" spcFirstLastPara="1" vertOverflow="ellipsis" vert="horz" wrap="square" lIns="38100" tIns="19050" rIns="38100" bIns="19050" anchor="ctr" anchorCtr="1">
                <a:spAutoFit/>
              </a:bodyPr>
              <a:lstStyle/>
              <a:p>
                <a:pPr algn="ctr">
                  <a:defRPr lang="en-US" sz="900" b="1" i="0" u="non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solidFill>
                        <a:schemeClr val="tx1">
                          <a:lumMod val="35000"/>
                          <a:lumOff val="65000"/>
                        </a:schemeClr>
                      </a:solidFill>
                      <a:round/>
                    </a:ln>
                    <a:effectLst/>
                  </c:spPr>
                </c15:leaderLines>
              </c:ext>
            </c:extLst>
          </c:dLbls>
          <c:cat>
            <c:strRef>
              <c:f>[1]Targets!$S$3:$S$4</c:f>
              <c:strCache>
                <c:ptCount val="2"/>
                <c:pt idx="0">
                  <c:v>FY 20</c:v>
                </c:pt>
                <c:pt idx="1">
                  <c:v>FY 30</c:v>
                </c:pt>
              </c:strCache>
            </c:strRef>
          </c:cat>
          <c:val>
            <c:numRef>
              <c:f>[1]Targets!$T$3:$T$4</c:f>
              <c:numCache>
                <c:formatCode>General</c:formatCode>
                <c:ptCount val="2"/>
                <c:pt idx="0">
                  <c:v>1.01</c:v>
                </c:pt>
                <c:pt idx="1">
                  <c:v>0.46</c:v>
                </c:pt>
              </c:numCache>
            </c:numRef>
          </c:val>
          <c:extLst>
            <c:ext xmlns:c16="http://schemas.microsoft.com/office/drawing/2014/chart" uri="{C3380CC4-5D6E-409C-BE32-E72D297353CC}">
              <c16:uniqueId val="{00000004-5349-4948-97B6-9B5E197B7142}"/>
            </c:ext>
          </c:extLst>
        </c:ser>
        <c:dLbls>
          <c:showLegendKey val="0"/>
          <c:showVal val="1"/>
          <c:showCatName val="0"/>
          <c:showSerName val="0"/>
          <c:showPercent val="0"/>
          <c:showBubbleSize val="0"/>
        </c:dLbls>
        <c:gapWidth val="219"/>
        <c:overlap val="-27"/>
        <c:axId val="77129233"/>
        <c:axId val="1288842896"/>
      </c:barChart>
      <c:catAx>
        <c:axId val="77129233"/>
        <c:scaling>
          <c:orientation val="minMax"/>
        </c:scaling>
        <c:delete val="0"/>
        <c:axPos val="b"/>
        <c:numFmt formatCode="General" sourceLinked="1"/>
        <c:majorTickMark val="none"/>
        <c:minorTickMark val="none"/>
        <c:tickLblPos val="nextTo"/>
        <c:spPr>
          <a:noFill/>
          <a:ln w="9525" cap="flat" cmpd="sng">
            <a:solidFill>
              <a:schemeClr val="tx1">
                <a:lumMod val="15000"/>
                <a:lumOff val="85000"/>
              </a:schemeClr>
            </a:solidFill>
            <a:round/>
          </a:ln>
          <a:effectLst/>
        </c:spPr>
        <c:txPr>
          <a:bodyPr rot="-60000000" spcFirstLastPara="1" vertOverflow="ellipsis" vert="horz" wrap="square" anchor="ctr" anchorCtr="1"/>
          <a:lstStyle/>
          <a:p>
            <a:pPr>
              <a:defRPr lang="en-US" sz="900" b="1" i="0" u="none" kern="1200" baseline="0">
                <a:solidFill>
                  <a:schemeClr val="tx1">
                    <a:lumMod val="65000"/>
                    <a:lumOff val="35000"/>
                  </a:schemeClr>
                </a:solidFill>
                <a:latin typeface="+mn-lt"/>
                <a:ea typeface="+mn-ea"/>
                <a:cs typeface="+mn-cs"/>
              </a:defRPr>
            </a:pPr>
            <a:endParaRPr lang="en-US"/>
          </a:p>
        </c:txPr>
        <c:crossAx val="1288842896"/>
        <c:crosses val="autoZero"/>
        <c:auto val="1"/>
        <c:lblAlgn val="ctr"/>
        <c:lblOffset val="100"/>
        <c:noMultiLvlLbl val="0"/>
      </c:catAx>
      <c:valAx>
        <c:axId val="1288842896"/>
        <c:scaling>
          <c:orientation val="minMax"/>
        </c:scaling>
        <c:delete val="1"/>
        <c:axPos val="l"/>
        <c:numFmt formatCode="General" sourceLinked="1"/>
        <c:majorTickMark val="none"/>
        <c:minorTickMark val="none"/>
        <c:tickLblPos val="nextTo"/>
        <c:crossAx val="77129233"/>
        <c:crosses val="autoZero"/>
        <c:crossBetween val="between"/>
      </c:valAx>
      <c:spPr>
        <a:noFill/>
        <a:ln w="6350">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solidFill>
        <a:schemeClr val="tx1">
          <a:lumMod val="15000"/>
          <a:lumOff val="85000"/>
        </a:schemeClr>
      </a:solidFill>
      <a:round/>
    </a:ln>
    <a:effectLst/>
  </c:sp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a:defRPr sz="1400" b="0" i="0" u="none" strike="noStrike" kern="1200" spc="0" baseline="0">
                <a:solidFill>
                  <a:srgbClr val="002060"/>
                </a:solidFill>
                <a:latin typeface="+mn-lt"/>
                <a:ea typeface="+mn-ea"/>
                <a:cs typeface="+mn-cs"/>
              </a:defRPr>
            </a:pPr>
            <a:r>
              <a:rPr lang="en-US" b="1">
                <a:solidFill>
                  <a:srgbClr val="002060"/>
                </a:solidFill>
              </a:rPr>
              <a:t>CO</a:t>
            </a:r>
            <a:r>
              <a:rPr lang="en-US" b="1" baseline="-25000">
                <a:solidFill>
                  <a:srgbClr val="002060"/>
                </a:solidFill>
              </a:rPr>
              <a:t>2</a:t>
            </a:r>
            <a:r>
              <a:rPr lang="en-US" b="1" baseline="0">
                <a:solidFill>
                  <a:srgbClr val="002060"/>
                </a:solidFill>
              </a:rPr>
              <a:t> Intensity </a:t>
            </a:r>
          </a:p>
          <a:p>
            <a:pPr algn="l">
              <a:defRPr>
                <a:solidFill>
                  <a:srgbClr val="002060"/>
                </a:solidFill>
              </a:defRPr>
            </a:pPr>
            <a:r>
              <a:rPr lang="en-US" sz="1000" b="0" baseline="0">
                <a:solidFill>
                  <a:schemeClr val="accent3"/>
                </a:solidFill>
              </a:rPr>
              <a:t>(tCO</a:t>
            </a:r>
            <a:r>
              <a:rPr lang="en-US" sz="1000" b="0" baseline="-25000">
                <a:solidFill>
                  <a:schemeClr val="accent3"/>
                </a:solidFill>
              </a:rPr>
              <a:t>2</a:t>
            </a:r>
            <a:r>
              <a:rPr lang="en-US" sz="1000" b="0" baseline="0">
                <a:solidFill>
                  <a:schemeClr val="accent3"/>
                </a:solidFill>
              </a:rPr>
              <a:t>/MWh)</a:t>
            </a:r>
            <a:endParaRPr lang="en-US" sz="1000" b="0">
              <a:solidFill>
                <a:schemeClr val="accent3"/>
              </a:solidFill>
            </a:endParaRPr>
          </a:p>
        </c:rich>
      </c:tx>
      <c:layout>
        <c:manualLayout>
          <c:xMode val="edge"/>
          <c:yMode val="edge"/>
          <c:x val="9.3674528623003701E-3"/>
          <c:y val="4.6995628666445383E-3"/>
        </c:manualLayout>
      </c:layout>
      <c:overlay val="0"/>
      <c:spPr>
        <a:noFill/>
        <a:ln>
          <a:noFill/>
        </a:ln>
        <a:effectLst/>
      </c:spPr>
      <c:txPr>
        <a:bodyPr rot="0" spcFirstLastPara="1" vertOverflow="ellipsis" vert="horz" wrap="square" anchor="ctr" anchorCtr="1"/>
        <a:lstStyle/>
        <a:p>
          <a:pPr algn="l">
            <a:defRPr sz="1400" b="0" i="0" u="none" strike="noStrike" kern="1200" spc="0" baseline="0">
              <a:solidFill>
                <a:srgbClr val="002060"/>
              </a:solidFill>
              <a:latin typeface="+mn-lt"/>
              <a:ea typeface="+mn-ea"/>
              <a:cs typeface="+mn-cs"/>
            </a:defRPr>
          </a:pPr>
          <a:endParaRPr lang="en-US"/>
        </a:p>
      </c:txPr>
    </c:title>
    <c:autoTitleDeleted val="0"/>
    <c:plotArea>
      <c:layout>
        <c:manualLayout>
          <c:layoutTarget val="inner"/>
          <c:xMode val="edge"/>
          <c:yMode val="edge"/>
          <c:x val="5.899759405074366E-2"/>
          <c:y val="0.19486111111111112"/>
          <c:w val="0.89655796150481193"/>
          <c:h val="0.72088764946048411"/>
        </c:manualLayout>
      </c:layout>
      <c:barChart>
        <c:barDir val="col"/>
        <c:grouping val="clustered"/>
        <c:varyColors val="0"/>
        <c:ser>
          <c:idx val="0"/>
          <c:order val="0"/>
          <c:spPr>
            <a:solidFill>
              <a:schemeClr val="accent1"/>
            </a:solidFill>
            <a:ln>
              <a:noFill/>
            </a:ln>
            <a:effectLst/>
          </c:spPr>
          <c:invertIfNegative val="0"/>
          <c:dPt>
            <c:idx val="0"/>
            <c:invertIfNegative val="0"/>
            <c:bubble3D val="0"/>
            <c:spPr>
              <a:solidFill>
                <a:srgbClr val="1F4E79"/>
              </a:solidFill>
              <a:ln>
                <a:noFill/>
              </a:ln>
              <a:effectLst/>
            </c:spPr>
            <c:extLst>
              <c:ext xmlns:c16="http://schemas.microsoft.com/office/drawing/2014/chart" uri="{C3380CC4-5D6E-409C-BE32-E72D297353CC}">
                <c16:uniqueId val="{00000001-EEE3-4FA6-B7D7-0B790A592EA4}"/>
              </c:ext>
            </c:extLst>
          </c:dPt>
          <c:dPt>
            <c:idx val="5"/>
            <c:invertIfNegative val="0"/>
            <c:bubble3D val="0"/>
            <c:spPr>
              <a:solidFill>
                <a:schemeClr val="accent1"/>
              </a:solidFill>
              <a:ln>
                <a:noFill/>
              </a:ln>
              <a:effectLst/>
            </c:spPr>
            <c:extLst>
              <c:ext xmlns:c16="http://schemas.microsoft.com/office/drawing/2014/chart" uri="{C3380CC4-5D6E-409C-BE32-E72D297353CC}">
                <c16:uniqueId val="{00000003-EEE3-4FA6-B7D7-0B790A592EA4}"/>
              </c:ext>
            </c:extLst>
          </c:dPt>
          <c:dPt>
            <c:idx val="6"/>
            <c:invertIfNegative val="0"/>
            <c:bubble3D val="0"/>
            <c:spPr>
              <a:gradFill>
                <a:gsLst>
                  <a:gs pos="100000">
                    <a:srgbClr val="1F4E79"/>
                  </a:gs>
                  <a:gs pos="0">
                    <a:srgbClr val="70AD47"/>
                  </a:gs>
                </a:gsLst>
                <a:lin ang="5400000" scaled="1"/>
              </a:gradFill>
              <a:ln>
                <a:noFill/>
              </a:ln>
              <a:effectLst/>
            </c:spPr>
            <c:extLst>
              <c:ext xmlns:c16="http://schemas.microsoft.com/office/drawing/2014/chart" uri="{C3380CC4-5D6E-409C-BE32-E72D297353CC}">
                <c16:uniqueId val="{00000005-EEE3-4FA6-B7D7-0B790A592EA4}"/>
              </c:ext>
            </c:extLst>
          </c:dPt>
          <c:dPt>
            <c:idx val="7"/>
            <c:invertIfNegative val="0"/>
            <c:bubble3D val="0"/>
            <c:spPr>
              <a:solidFill>
                <a:srgbClr val="70AD47"/>
              </a:solidFill>
              <a:ln>
                <a:noFill/>
              </a:ln>
              <a:effectLst/>
            </c:spPr>
            <c:extLst>
              <c:ext xmlns:c16="http://schemas.microsoft.com/office/drawing/2014/chart" uri="{C3380CC4-5D6E-409C-BE32-E72D297353CC}">
                <c16:uniqueId val="{00000007-EEE3-4FA6-B7D7-0B790A592EA4}"/>
              </c:ext>
            </c:extLst>
          </c:dPt>
          <c:dLbls>
            <c:dLbl>
              <c:idx val="7"/>
              <c:tx>
                <c:rich>
                  <a:bodyPr/>
                  <a:lstStyle/>
                  <a:p>
                    <a:fld id="{20AC7B9F-2F53-4907-BEBE-81250F122CF4}" type="VALUE">
                      <a:rPr lang="en-US">
                        <a:solidFill>
                          <a:srgbClr val="00B050"/>
                        </a:solidFill>
                      </a:rPr>
                      <a:pPr/>
                      <a:t>[VALUE]</a:t>
                    </a:fld>
                    <a:endParaRPr lang="en-US"/>
                  </a:p>
                </c:rich>
              </c:tx>
              <c:dLblPos val="outEnd"/>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7-EEE3-4FA6-B7D7-0B790A592EA4}"/>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'[2]Env n Soc Dashboard'!$K$4:$K$11</c:f>
              <c:strCache>
                <c:ptCount val="8"/>
                <c:pt idx="0">
                  <c:v>FY 20</c:v>
                </c:pt>
                <c:pt idx="1">
                  <c:v>FY 21</c:v>
                </c:pt>
                <c:pt idx="2">
                  <c:v>FY 22</c:v>
                </c:pt>
                <c:pt idx="3">
                  <c:v>FY 23</c:v>
                </c:pt>
                <c:pt idx="4">
                  <c:v>FY 24</c:v>
                </c:pt>
                <c:pt idx="5">
                  <c:v>FY 25</c:v>
                </c:pt>
                <c:pt idx="6">
                  <c:v>FY 26</c:v>
                </c:pt>
                <c:pt idx="7">
                  <c:v>FY 30</c:v>
                </c:pt>
              </c:strCache>
            </c:strRef>
          </c:cat>
          <c:val>
            <c:numRef>
              <c:f>'[2]Env n Soc Dashboard'!$L$4:$L$11</c:f>
              <c:numCache>
                <c:formatCode>General</c:formatCode>
                <c:ptCount val="8"/>
                <c:pt idx="0">
                  <c:v>0.76</c:v>
                </c:pt>
                <c:pt idx="1">
                  <c:v>0.68</c:v>
                </c:pt>
                <c:pt idx="2">
                  <c:v>0.68</c:v>
                </c:pt>
                <c:pt idx="3">
                  <c:v>0.68500000000000005</c:v>
                </c:pt>
                <c:pt idx="4">
                  <c:v>0.62</c:v>
                </c:pt>
                <c:pt idx="5">
                  <c:v>0.59</c:v>
                </c:pt>
                <c:pt idx="6">
                  <c:v>0.59</c:v>
                </c:pt>
                <c:pt idx="7">
                  <c:v>0.39</c:v>
                </c:pt>
              </c:numCache>
            </c:numRef>
          </c:val>
          <c:extLst>
            <c:ext xmlns:c16="http://schemas.microsoft.com/office/drawing/2014/chart" uri="{C3380CC4-5D6E-409C-BE32-E72D297353CC}">
              <c16:uniqueId val="{00000008-EEE3-4FA6-B7D7-0B790A592EA4}"/>
            </c:ext>
          </c:extLst>
        </c:ser>
        <c:dLbls>
          <c:dLblPos val="outEnd"/>
          <c:showLegendKey val="0"/>
          <c:showVal val="1"/>
          <c:showCatName val="0"/>
          <c:showSerName val="0"/>
          <c:showPercent val="0"/>
          <c:showBubbleSize val="0"/>
        </c:dLbls>
        <c:gapWidth val="219"/>
        <c:overlap val="-27"/>
        <c:axId val="999226799"/>
        <c:axId val="999225839"/>
      </c:barChart>
      <c:catAx>
        <c:axId val="99922679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999225839"/>
        <c:crosses val="autoZero"/>
        <c:auto val="1"/>
        <c:lblAlgn val="ctr"/>
        <c:lblOffset val="100"/>
        <c:noMultiLvlLbl val="0"/>
      </c:catAx>
      <c:valAx>
        <c:axId val="999225839"/>
        <c:scaling>
          <c:orientation val="minMax"/>
        </c:scaling>
        <c:delete val="1"/>
        <c:axPos val="l"/>
        <c:numFmt formatCode="General" sourceLinked="1"/>
        <c:majorTickMark val="none"/>
        <c:minorTickMark val="none"/>
        <c:tickLblPos val="nextTo"/>
        <c:crossAx val="99922679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a:defRPr sz="1400" b="1" i="0" u="none" strike="noStrike" kern="1200" spc="0" baseline="0">
                <a:solidFill>
                  <a:srgbClr val="002060"/>
                </a:solidFill>
                <a:latin typeface="+mn-lt"/>
                <a:ea typeface="+mn-ea"/>
                <a:cs typeface="+mn-cs"/>
              </a:defRPr>
            </a:pPr>
            <a:r>
              <a:rPr lang="en-US" b="1">
                <a:solidFill>
                  <a:srgbClr val="002060"/>
                </a:solidFill>
              </a:rPr>
              <a:t>Sp.</a:t>
            </a:r>
            <a:r>
              <a:rPr lang="en-US" b="1" baseline="0">
                <a:solidFill>
                  <a:srgbClr val="002060"/>
                </a:solidFill>
              </a:rPr>
              <a:t> Fresh Water Consumption</a:t>
            </a:r>
          </a:p>
          <a:p>
            <a:pPr algn="l">
              <a:defRPr b="1">
                <a:solidFill>
                  <a:srgbClr val="002060"/>
                </a:solidFill>
              </a:defRPr>
            </a:pPr>
            <a:r>
              <a:rPr lang="en-US" sz="1000" b="0" baseline="0">
                <a:solidFill>
                  <a:schemeClr val="accent3"/>
                </a:solidFill>
              </a:rPr>
              <a:t>(m</a:t>
            </a:r>
            <a:r>
              <a:rPr lang="en-US" sz="1000" b="0" baseline="30000">
                <a:solidFill>
                  <a:schemeClr val="accent3"/>
                </a:solidFill>
              </a:rPr>
              <a:t>3</a:t>
            </a:r>
            <a:r>
              <a:rPr lang="en-US" sz="1000" b="0" baseline="0">
                <a:solidFill>
                  <a:schemeClr val="accent3"/>
                </a:solidFill>
              </a:rPr>
              <a:t>/MWh)</a:t>
            </a:r>
            <a:endParaRPr lang="en-US" sz="1000" b="0">
              <a:solidFill>
                <a:schemeClr val="accent3"/>
              </a:solidFill>
            </a:endParaRPr>
          </a:p>
        </c:rich>
      </c:tx>
      <c:layout>
        <c:manualLayout>
          <c:xMode val="edge"/>
          <c:yMode val="edge"/>
          <c:x val="1.2119637393723065E-2"/>
          <c:y val="1.879825842276691E-2"/>
        </c:manualLayout>
      </c:layout>
      <c:overlay val="0"/>
      <c:spPr>
        <a:noFill/>
        <a:ln>
          <a:noFill/>
        </a:ln>
        <a:effectLst/>
      </c:spPr>
      <c:txPr>
        <a:bodyPr rot="0" spcFirstLastPara="1" vertOverflow="ellipsis" vert="horz" wrap="square" anchor="ctr" anchorCtr="1"/>
        <a:lstStyle/>
        <a:p>
          <a:pPr algn="l">
            <a:defRPr sz="1400" b="1" i="0" u="none" strike="noStrike" kern="1200" spc="0" baseline="0">
              <a:solidFill>
                <a:srgbClr val="002060"/>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Pt>
            <c:idx val="0"/>
            <c:invertIfNegative val="0"/>
            <c:bubble3D val="0"/>
            <c:spPr>
              <a:solidFill>
                <a:srgbClr val="1F4E79"/>
              </a:solidFill>
              <a:ln>
                <a:noFill/>
              </a:ln>
              <a:effectLst/>
            </c:spPr>
            <c:extLst>
              <c:ext xmlns:c16="http://schemas.microsoft.com/office/drawing/2014/chart" uri="{C3380CC4-5D6E-409C-BE32-E72D297353CC}">
                <c16:uniqueId val="{00000001-6D08-4DEE-913C-A4F56E6CCECD}"/>
              </c:ext>
            </c:extLst>
          </c:dPt>
          <c:dPt>
            <c:idx val="5"/>
            <c:invertIfNegative val="0"/>
            <c:bubble3D val="0"/>
            <c:spPr>
              <a:solidFill>
                <a:schemeClr val="accent1"/>
              </a:solidFill>
              <a:ln>
                <a:noFill/>
              </a:ln>
              <a:effectLst/>
            </c:spPr>
            <c:extLst>
              <c:ext xmlns:c16="http://schemas.microsoft.com/office/drawing/2014/chart" uri="{C3380CC4-5D6E-409C-BE32-E72D297353CC}">
                <c16:uniqueId val="{00000003-6D08-4DEE-913C-A4F56E6CCECD}"/>
              </c:ext>
            </c:extLst>
          </c:dPt>
          <c:dPt>
            <c:idx val="6"/>
            <c:invertIfNegative val="0"/>
            <c:bubble3D val="0"/>
            <c:spPr>
              <a:gradFill>
                <a:gsLst>
                  <a:gs pos="100000">
                    <a:srgbClr val="1F4E79"/>
                  </a:gs>
                  <a:gs pos="0">
                    <a:srgbClr val="70AD47"/>
                  </a:gs>
                </a:gsLst>
                <a:lin ang="5400000" scaled="1"/>
              </a:gradFill>
              <a:ln>
                <a:noFill/>
              </a:ln>
              <a:effectLst/>
            </c:spPr>
            <c:extLst>
              <c:ext xmlns:c16="http://schemas.microsoft.com/office/drawing/2014/chart" uri="{C3380CC4-5D6E-409C-BE32-E72D297353CC}">
                <c16:uniqueId val="{00000005-6D08-4DEE-913C-A4F56E6CCECD}"/>
              </c:ext>
            </c:extLst>
          </c:dPt>
          <c:dPt>
            <c:idx val="7"/>
            <c:invertIfNegative val="0"/>
            <c:bubble3D val="0"/>
            <c:spPr>
              <a:solidFill>
                <a:srgbClr val="70AD47"/>
              </a:solidFill>
              <a:ln>
                <a:noFill/>
              </a:ln>
              <a:effectLst/>
            </c:spPr>
            <c:extLst>
              <c:ext xmlns:c16="http://schemas.microsoft.com/office/drawing/2014/chart" uri="{C3380CC4-5D6E-409C-BE32-E72D297353CC}">
                <c16:uniqueId val="{00000007-6D08-4DEE-913C-A4F56E6CCECD}"/>
              </c:ext>
            </c:extLst>
          </c:dPt>
          <c:dLbls>
            <c:dLbl>
              <c:idx val="7"/>
              <c:tx>
                <c:rich>
                  <a:bodyPr/>
                  <a:lstStyle/>
                  <a:p>
                    <a:fld id="{025FF877-6634-4633-864C-EBDEA7D66EAC}" type="VALUE">
                      <a:rPr lang="en-US">
                        <a:solidFill>
                          <a:srgbClr val="00B050"/>
                        </a:solidFill>
                      </a:rPr>
                      <a:pPr/>
                      <a:t>[VALUE]</a:t>
                    </a:fld>
                    <a:endParaRPr lang="en-US"/>
                  </a:p>
                </c:rich>
              </c:tx>
              <c:dLblPos val="outEnd"/>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7-6D08-4DEE-913C-A4F56E6CCECD}"/>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'[2]Env n Soc Dashboard'!$K$20:$K$27</c:f>
              <c:strCache>
                <c:ptCount val="8"/>
                <c:pt idx="0">
                  <c:v>FY 20</c:v>
                </c:pt>
                <c:pt idx="1">
                  <c:v>FY 21</c:v>
                </c:pt>
                <c:pt idx="2">
                  <c:v>FY 22</c:v>
                </c:pt>
                <c:pt idx="3">
                  <c:v>FY 23</c:v>
                </c:pt>
                <c:pt idx="4">
                  <c:v>FY 24</c:v>
                </c:pt>
                <c:pt idx="5">
                  <c:v>FY 25</c:v>
                </c:pt>
                <c:pt idx="6">
                  <c:v>FY 26</c:v>
                </c:pt>
                <c:pt idx="7">
                  <c:v>FY 30</c:v>
                </c:pt>
              </c:strCache>
            </c:strRef>
          </c:cat>
          <c:val>
            <c:numRef>
              <c:f>'[2]Env n Soc Dashboard'!$L$20:$L$27</c:f>
              <c:numCache>
                <c:formatCode>General</c:formatCode>
                <c:ptCount val="8"/>
                <c:pt idx="0">
                  <c:v>1.1100000000000001</c:v>
                </c:pt>
                <c:pt idx="1">
                  <c:v>1.1100000000000001</c:v>
                </c:pt>
                <c:pt idx="2">
                  <c:v>1.1100000000000001</c:v>
                </c:pt>
                <c:pt idx="3">
                  <c:v>1.1160000000000001</c:v>
                </c:pt>
                <c:pt idx="4">
                  <c:v>0.95</c:v>
                </c:pt>
                <c:pt idx="5">
                  <c:v>0.99</c:v>
                </c:pt>
                <c:pt idx="6">
                  <c:v>1.25</c:v>
                </c:pt>
                <c:pt idx="7">
                  <c:v>0.68</c:v>
                </c:pt>
              </c:numCache>
            </c:numRef>
          </c:val>
          <c:extLst>
            <c:ext xmlns:c16="http://schemas.microsoft.com/office/drawing/2014/chart" uri="{C3380CC4-5D6E-409C-BE32-E72D297353CC}">
              <c16:uniqueId val="{00000008-6D08-4DEE-913C-A4F56E6CCECD}"/>
            </c:ext>
          </c:extLst>
        </c:ser>
        <c:dLbls>
          <c:dLblPos val="outEnd"/>
          <c:showLegendKey val="0"/>
          <c:showVal val="1"/>
          <c:showCatName val="0"/>
          <c:showSerName val="0"/>
          <c:showPercent val="0"/>
          <c:showBubbleSize val="0"/>
        </c:dLbls>
        <c:gapWidth val="219"/>
        <c:overlap val="-27"/>
        <c:axId val="999245519"/>
        <c:axId val="999252719"/>
      </c:barChart>
      <c:catAx>
        <c:axId val="99924551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999252719"/>
        <c:crosses val="autoZero"/>
        <c:auto val="1"/>
        <c:lblAlgn val="ctr"/>
        <c:lblOffset val="100"/>
        <c:noMultiLvlLbl val="0"/>
      </c:catAx>
      <c:valAx>
        <c:axId val="999252719"/>
        <c:scaling>
          <c:orientation val="minMax"/>
        </c:scaling>
        <c:delete val="1"/>
        <c:axPos val="l"/>
        <c:numFmt formatCode="General" sourceLinked="1"/>
        <c:majorTickMark val="none"/>
        <c:minorTickMark val="none"/>
        <c:tickLblPos val="nextTo"/>
        <c:crossAx val="99924551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a:defRPr sz="1400" b="1" i="0" u="none" strike="noStrike" kern="1200" spc="0" baseline="0">
                <a:solidFill>
                  <a:srgbClr val="002060"/>
                </a:solidFill>
                <a:latin typeface="+mn-lt"/>
                <a:ea typeface="+mn-ea"/>
                <a:cs typeface="+mn-cs"/>
              </a:defRPr>
            </a:pPr>
            <a:r>
              <a:rPr lang="en-US" b="1">
                <a:solidFill>
                  <a:srgbClr val="002060"/>
                </a:solidFill>
              </a:rPr>
              <a:t>Sp.</a:t>
            </a:r>
            <a:r>
              <a:rPr lang="en-US" b="1" baseline="0">
                <a:solidFill>
                  <a:srgbClr val="002060"/>
                </a:solidFill>
              </a:rPr>
              <a:t> PM Emissions </a:t>
            </a:r>
          </a:p>
          <a:p>
            <a:pPr algn="l">
              <a:defRPr b="1">
                <a:solidFill>
                  <a:srgbClr val="002060"/>
                </a:solidFill>
              </a:defRPr>
            </a:pPr>
            <a:r>
              <a:rPr lang="en-US" sz="1000" b="0" baseline="0">
                <a:solidFill>
                  <a:schemeClr val="accent3"/>
                </a:solidFill>
              </a:rPr>
              <a:t>(Kg/MWh)</a:t>
            </a:r>
            <a:endParaRPr lang="en-US" sz="1000" b="0">
              <a:solidFill>
                <a:schemeClr val="accent3"/>
              </a:solidFill>
            </a:endParaRPr>
          </a:p>
        </c:rich>
      </c:tx>
      <c:layout>
        <c:manualLayout>
          <c:xMode val="edge"/>
          <c:yMode val="edge"/>
          <c:x val="1.0965834429821915E-2"/>
          <c:y val="1.879825842276691E-2"/>
        </c:manualLayout>
      </c:layout>
      <c:overlay val="0"/>
      <c:spPr>
        <a:noFill/>
        <a:ln>
          <a:noFill/>
        </a:ln>
        <a:effectLst/>
      </c:spPr>
      <c:txPr>
        <a:bodyPr rot="0" spcFirstLastPara="1" vertOverflow="ellipsis" vert="horz" wrap="square" anchor="ctr" anchorCtr="1"/>
        <a:lstStyle/>
        <a:p>
          <a:pPr algn="l">
            <a:defRPr sz="1400" b="1" i="0" u="none" strike="noStrike" kern="1200" spc="0" baseline="0">
              <a:solidFill>
                <a:srgbClr val="002060"/>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Pt>
            <c:idx val="0"/>
            <c:invertIfNegative val="0"/>
            <c:bubble3D val="0"/>
            <c:spPr>
              <a:solidFill>
                <a:srgbClr val="1F4E79"/>
              </a:solidFill>
              <a:ln>
                <a:noFill/>
              </a:ln>
              <a:effectLst/>
            </c:spPr>
            <c:extLst>
              <c:ext xmlns:c16="http://schemas.microsoft.com/office/drawing/2014/chart" uri="{C3380CC4-5D6E-409C-BE32-E72D297353CC}">
                <c16:uniqueId val="{00000001-6505-44B9-9367-BA054167F06A}"/>
              </c:ext>
            </c:extLst>
          </c:dPt>
          <c:dPt>
            <c:idx val="5"/>
            <c:invertIfNegative val="0"/>
            <c:bubble3D val="0"/>
            <c:spPr>
              <a:solidFill>
                <a:schemeClr val="accent1"/>
              </a:solidFill>
              <a:ln>
                <a:noFill/>
              </a:ln>
              <a:effectLst/>
            </c:spPr>
            <c:extLst>
              <c:ext xmlns:c16="http://schemas.microsoft.com/office/drawing/2014/chart" uri="{C3380CC4-5D6E-409C-BE32-E72D297353CC}">
                <c16:uniqueId val="{00000003-6505-44B9-9367-BA054167F06A}"/>
              </c:ext>
            </c:extLst>
          </c:dPt>
          <c:dPt>
            <c:idx val="6"/>
            <c:invertIfNegative val="0"/>
            <c:bubble3D val="0"/>
            <c:spPr>
              <a:gradFill>
                <a:gsLst>
                  <a:gs pos="100000">
                    <a:srgbClr val="1F4E79"/>
                  </a:gs>
                  <a:gs pos="0">
                    <a:srgbClr val="70AD47"/>
                  </a:gs>
                </a:gsLst>
                <a:lin ang="5400000" scaled="1"/>
              </a:gradFill>
              <a:ln>
                <a:noFill/>
              </a:ln>
              <a:effectLst/>
            </c:spPr>
            <c:extLst>
              <c:ext xmlns:c16="http://schemas.microsoft.com/office/drawing/2014/chart" uri="{C3380CC4-5D6E-409C-BE32-E72D297353CC}">
                <c16:uniqueId val="{00000005-6505-44B9-9367-BA054167F06A}"/>
              </c:ext>
            </c:extLst>
          </c:dPt>
          <c:dPt>
            <c:idx val="7"/>
            <c:invertIfNegative val="0"/>
            <c:bubble3D val="0"/>
            <c:spPr>
              <a:solidFill>
                <a:srgbClr val="70AD47"/>
              </a:solidFill>
              <a:ln>
                <a:noFill/>
              </a:ln>
              <a:effectLst/>
            </c:spPr>
            <c:extLst>
              <c:ext xmlns:c16="http://schemas.microsoft.com/office/drawing/2014/chart" uri="{C3380CC4-5D6E-409C-BE32-E72D297353CC}">
                <c16:uniqueId val="{00000007-6505-44B9-9367-BA054167F06A}"/>
              </c:ext>
            </c:extLst>
          </c:dPt>
          <c:dLbls>
            <c:dLbl>
              <c:idx val="7"/>
              <c:tx>
                <c:rich>
                  <a:bodyPr/>
                  <a:lstStyle/>
                  <a:p>
                    <a:fld id="{81FCA2A6-EFFC-4338-9440-BB95C83EAD5D}" type="VALUE">
                      <a:rPr lang="en-US">
                        <a:solidFill>
                          <a:srgbClr val="00B050"/>
                        </a:solidFill>
                      </a:rPr>
                      <a:pPr/>
                      <a:t>[VALUE]</a:t>
                    </a:fld>
                    <a:endParaRPr lang="en-US"/>
                  </a:p>
                </c:rich>
              </c:tx>
              <c:dLblPos val="outEnd"/>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7-6505-44B9-9367-BA054167F06A}"/>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'[2]Env n Soc Dashboard'!$K$38:$K$45</c:f>
              <c:strCache>
                <c:ptCount val="8"/>
                <c:pt idx="0">
                  <c:v>FY 20</c:v>
                </c:pt>
                <c:pt idx="1">
                  <c:v>FY 21</c:v>
                </c:pt>
                <c:pt idx="2">
                  <c:v>FY 22</c:v>
                </c:pt>
                <c:pt idx="3">
                  <c:v>FY 23</c:v>
                </c:pt>
                <c:pt idx="4">
                  <c:v>FY 24</c:v>
                </c:pt>
                <c:pt idx="5">
                  <c:v>FY 25</c:v>
                </c:pt>
                <c:pt idx="6">
                  <c:v>FY 26</c:v>
                </c:pt>
                <c:pt idx="7">
                  <c:v>FY 30</c:v>
                </c:pt>
              </c:strCache>
            </c:strRef>
          </c:cat>
          <c:val>
            <c:numRef>
              <c:f>'[2]Env n Soc Dashboard'!$L$38:$L$45</c:f>
              <c:numCache>
                <c:formatCode>General</c:formatCode>
                <c:ptCount val="8"/>
                <c:pt idx="0">
                  <c:v>0.16</c:v>
                </c:pt>
                <c:pt idx="1">
                  <c:v>0.14000000000000001</c:v>
                </c:pt>
                <c:pt idx="2">
                  <c:v>0.14000000000000001</c:v>
                </c:pt>
                <c:pt idx="3">
                  <c:v>0.12</c:v>
                </c:pt>
                <c:pt idx="4">
                  <c:v>0.11</c:v>
                </c:pt>
                <c:pt idx="5">
                  <c:v>9.4E-2</c:v>
                </c:pt>
                <c:pt idx="6">
                  <c:v>8.3000000000000004E-2</c:v>
                </c:pt>
                <c:pt idx="7">
                  <c:v>6.4000000000000001E-2</c:v>
                </c:pt>
              </c:numCache>
            </c:numRef>
          </c:val>
          <c:extLst>
            <c:ext xmlns:c16="http://schemas.microsoft.com/office/drawing/2014/chart" uri="{C3380CC4-5D6E-409C-BE32-E72D297353CC}">
              <c16:uniqueId val="{00000008-6505-44B9-9367-BA054167F06A}"/>
            </c:ext>
          </c:extLst>
        </c:ser>
        <c:dLbls>
          <c:dLblPos val="outEnd"/>
          <c:showLegendKey val="0"/>
          <c:showVal val="1"/>
          <c:showCatName val="0"/>
          <c:showSerName val="0"/>
          <c:showPercent val="0"/>
          <c:showBubbleSize val="0"/>
        </c:dLbls>
        <c:gapWidth val="219"/>
        <c:overlap val="-27"/>
        <c:axId val="999248879"/>
        <c:axId val="999260399"/>
      </c:barChart>
      <c:catAx>
        <c:axId val="99924887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999260399"/>
        <c:crosses val="autoZero"/>
        <c:auto val="1"/>
        <c:lblAlgn val="ctr"/>
        <c:lblOffset val="100"/>
        <c:noMultiLvlLbl val="0"/>
      </c:catAx>
      <c:valAx>
        <c:axId val="999260399"/>
        <c:scaling>
          <c:orientation val="minMax"/>
        </c:scaling>
        <c:delete val="1"/>
        <c:axPos val="l"/>
        <c:numFmt formatCode="General" sourceLinked="1"/>
        <c:majorTickMark val="none"/>
        <c:minorTickMark val="none"/>
        <c:tickLblPos val="nextTo"/>
        <c:crossAx val="99924887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a:defRPr sz="1400" b="0" i="0" u="none" strike="noStrike" kern="1200" spc="0" baseline="0">
                <a:solidFill>
                  <a:schemeClr val="tx1">
                    <a:lumMod val="65000"/>
                    <a:lumOff val="35000"/>
                  </a:schemeClr>
                </a:solidFill>
                <a:latin typeface="+mn-lt"/>
                <a:ea typeface="+mn-ea"/>
                <a:cs typeface="+mn-cs"/>
              </a:defRPr>
            </a:pPr>
            <a:r>
              <a:rPr lang="en-US" sz="1400" b="1" i="0" u="none" strike="noStrike" kern="1200" spc="0" baseline="0">
                <a:solidFill>
                  <a:srgbClr val="002060"/>
                </a:solidFill>
              </a:rPr>
              <a:t>Air Emissions</a:t>
            </a:r>
          </a:p>
          <a:p>
            <a:pPr algn="l">
              <a:defRPr/>
            </a:pPr>
            <a:r>
              <a:rPr lang="en-US" sz="1000" b="0" i="0" u="none" strike="noStrike" kern="1200" spc="0" baseline="0">
                <a:solidFill>
                  <a:schemeClr val="accent3"/>
                </a:solidFill>
              </a:rPr>
              <a:t>(Kg/MWh)</a:t>
            </a:r>
          </a:p>
        </c:rich>
      </c:tx>
      <c:layout>
        <c:manualLayout>
          <c:xMode val="edge"/>
          <c:yMode val="edge"/>
          <c:x val="2.3666666666666666E-2"/>
          <c:y val="2.7777777777777776E-2"/>
        </c:manualLayout>
      </c:layout>
      <c:overlay val="0"/>
      <c:spPr>
        <a:noFill/>
        <a:ln>
          <a:noFill/>
        </a:ln>
        <a:effectLst/>
      </c:spPr>
      <c:txPr>
        <a:bodyPr rot="0" spcFirstLastPara="1" vertOverflow="ellipsis" vert="horz" wrap="square" anchor="ctr" anchorCtr="1"/>
        <a:lstStyle/>
        <a:p>
          <a:pPr algn="l">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3.0346646901883229E-2"/>
          <c:y val="0.34214821193949874"/>
          <c:w val="0.93930670619623358"/>
          <c:h val="0.54232248912562508"/>
        </c:manualLayout>
      </c:layout>
      <c:barChart>
        <c:barDir val="col"/>
        <c:grouping val="clustered"/>
        <c:varyColors val="0"/>
        <c:ser>
          <c:idx val="0"/>
          <c:order val="0"/>
          <c:tx>
            <c:strRef>
              <c:f>'[2]Env n Soc Dashboard'!$L$52</c:f>
              <c:strCache>
                <c:ptCount val="1"/>
                <c:pt idx="0">
                  <c:v>Sp. SOx Emissions</c:v>
                </c:pt>
              </c:strCache>
            </c:strRef>
          </c:tx>
          <c:spPr>
            <a:solidFill>
              <a:schemeClr val="accent1"/>
            </a:solidFill>
            <a:ln>
              <a:noFill/>
            </a:ln>
            <a:effectLst/>
          </c:spPr>
          <c:invertIfNegative val="0"/>
          <c:dPt>
            <c:idx val="0"/>
            <c:invertIfNegative val="0"/>
            <c:bubble3D val="0"/>
            <c:spPr>
              <a:solidFill>
                <a:srgbClr val="1F4E79"/>
              </a:solidFill>
              <a:ln>
                <a:noFill/>
              </a:ln>
              <a:effectLst/>
            </c:spPr>
            <c:extLst>
              <c:ext xmlns:c16="http://schemas.microsoft.com/office/drawing/2014/chart" uri="{C3380CC4-5D6E-409C-BE32-E72D297353CC}">
                <c16:uniqueId val="{00000001-2618-4194-AF4F-09BF0D3D4686}"/>
              </c:ext>
            </c:extLst>
          </c:dPt>
          <c:dPt>
            <c:idx val="5"/>
            <c:invertIfNegative val="0"/>
            <c:bubble3D val="0"/>
            <c:spPr>
              <a:solidFill>
                <a:schemeClr val="accent1"/>
              </a:solidFill>
              <a:ln>
                <a:noFill/>
              </a:ln>
              <a:effectLst/>
            </c:spPr>
            <c:extLst>
              <c:ext xmlns:c16="http://schemas.microsoft.com/office/drawing/2014/chart" uri="{C3380CC4-5D6E-409C-BE32-E72D297353CC}">
                <c16:uniqueId val="{00000003-2618-4194-AF4F-09BF0D3D4686}"/>
              </c:ext>
            </c:extLst>
          </c:dPt>
          <c:dPt>
            <c:idx val="6"/>
            <c:invertIfNegative val="0"/>
            <c:bubble3D val="0"/>
            <c:spPr>
              <a:gradFill>
                <a:gsLst>
                  <a:gs pos="100000">
                    <a:srgbClr val="0070C0"/>
                  </a:gs>
                  <a:gs pos="0">
                    <a:srgbClr val="00B050"/>
                  </a:gs>
                </a:gsLst>
                <a:lin ang="5400000" scaled="1"/>
              </a:gradFill>
              <a:ln>
                <a:noFill/>
              </a:ln>
              <a:effectLst/>
            </c:spPr>
            <c:extLst>
              <c:ext xmlns:c16="http://schemas.microsoft.com/office/drawing/2014/chart" uri="{C3380CC4-5D6E-409C-BE32-E72D297353CC}">
                <c16:uniqueId val="{00000005-2618-4194-AF4F-09BF0D3D4686}"/>
              </c:ext>
            </c:extLst>
          </c:dPt>
          <c:dPt>
            <c:idx val="7"/>
            <c:invertIfNegative val="0"/>
            <c:bubble3D val="0"/>
            <c:spPr>
              <a:solidFill>
                <a:srgbClr val="70AD47"/>
              </a:solidFill>
              <a:ln>
                <a:noFill/>
              </a:ln>
              <a:effectLst/>
            </c:spPr>
            <c:extLst>
              <c:ext xmlns:c16="http://schemas.microsoft.com/office/drawing/2014/chart" uri="{C3380CC4-5D6E-409C-BE32-E72D297353CC}">
                <c16:uniqueId val="{00000007-2618-4194-AF4F-09BF0D3D4686}"/>
              </c:ext>
            </c:extLst>
          </c:dPt>
          <c:dLbls>
            <c:dLbl>
              <c:idx val="7"/>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rgbClr val="70AD47"/>
                      </a:solidFill>
                      <a:latin typeface="+mn-lt"/>
                      <a:ea typeface="+mn-ea"/>
                      <a:cs typeface="+mn-cs"/>
                    </a:defRPr>
                  </a:pPr>
                  <a:endParaRPr lang="en-US"/>
                </a:p>
              </c:txPr>
              <c:dLblPos val="outEnd"/>
              <c:showLegendKey val="0"/>
              <c:showVal val="1"/>
              <c:showCatName val="0"/>
              <c:showSerName val="0"/>
              <c:showPercent val="0"/>
              <c:showBubbleSize val="0"/>
              <c:extLst>
                <c:ext xmlns:c16="http://schemas.microsoft.com/office/drawing/2014/chart" uri="{C3380CC4-5D6E-409C-BE32-E72D297353CC}">
                  <c16:uniqueId val="{00000007-2618-4194-AF4F-09BF0D3D4686}"/>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'[2]Env n Soc Dashboard'!$K$53:$K$60</c:f>
              <c:strCache>
                <c:ptCount val="8"/>
                <c:pt idx="0">
                  <c:v>FY 20</c:v>
                </c:pt>
                <c:pt idx="1">
                  <c:v>FY 21</c:v>
                </c:pt>
                <c:pt idx="2">
                  <c:v>FY 22</c:v>
                </c:pt>
                <c:pt idx="3">
                  <c:v>FY 23</c:v>
                </c:pt>
                <c:pt idx="4">
                  <c:v>FY 24</c:v>
                </c:pt>
                <c:pt idx="5">
                  <c:v>FY 25</c:v>
                </c:pt>
                <c:pt idx="6">
                  <c:v>FY 26</c:v>
                </c:pt>
                <c:pt idx="7">
                  <c:v>FY 30</c:v>
                </c:pt>
              </c:strCache>
            </c:strRef>
          </c:cat>
          <c:val>
            <c:numRef>
              <c:f>'[2]Env n Soc Dashboard'!$L$53:$L$60</c:f>
              <c:numCache>
                <c:formatCode>General</c:formatCode>
                <c:ptCount val="8"/>
                <c:pt idx="0">
                  <c:v>1.78</c:v>
                </c:pt>
                <c:pt idx="1">
                  <c:v>1.65</c:v>
                </c:pt>
                <c:pt idx="2">
                  <c:v>1.52</c:v>
                </c:pt>
                <c:pt idx="3">
                  <c:v>1.25</c:v>
                </c:pt>
                <c:pt idx="4">
                  <c:v>1.18</c:v>
                </c:pt>
                <c:pt idx="5">
                  <c:v>1.0900000000000001</c:v>
                </c:pt>
                <c:pt idx="6">
                  <c:v>1.8</c:v>
                </c:pt>
                <c:pt idx="7">
                  <c:v>0.75</c:v>
                </c:pt>
              </c:numCache>
            </c:numRef>
          </c:val>
          <c:extLst>
            <c:ext xmlns:c16="http://schemas.microsoft.com/office/drawing/2014/chart" uri="{C3380CC4-5D6E-409C-BE32-E72D297353CC}">
              <c16:uniqueId val="{00000008-2618-4194-AF4F-09BF0D3D4686}"/>
            </c:ext>
          </c:extLst>
        </c:ser>
        <c:ser>
          <c:idx val="1"/>
          <c:order val="1"/>
          <c:tx>
            <c:strRef>
              <c:f>'[2]Env n Soc Dashboard'!$M$52</c:f>
              <c:strCache>
                <c:ptCount val="1"/>
                <c:pt idx="0">
                  <c:v>Sp. NOx Emissions</c:v>
                </c:pt>
              </c:strCache>
            </c:strRef>
          </c:tx>
          <c:spPr>
            <a:solidFill>
              <a:schemeClr val="accent1">
                <a:lumMod val="40000"/>
                <a:lumOff val="60000"/>
              </a:schemeClr>
            </a:solidFill>
            <a:ln>
              <a:noFill/>
            </a:ln>
            <a:effectLst/>
          </c:spPr>
          <c:invertIfNegative val="0"/>
          <c:dPt>
            <c:idx val="0"/>
            <c:invertIfNegative val="0"/>
            <c:bubble3D val="0"/>
            <c:spPr>
              <a:solidFill>
                <a:srgbClr val="0070C0"/>
              </a:solidFill>
              <a:ln>
                <a:noFill/>
              </a:ln>
              <a:effectLst/>
            </c:spPr>
            <c:extLst>
              <c:ext xmlns:c16="http://schemas.microsoft.com/office/drawing/2014/chart" uri="{C3380CC4-5D6E-409C-BE32-E72D297353CC}">
                <c16:uniqueId val="{0000000A-2618-4194-AF4F-09BF0D3D4686}"/>
              </c:ext>
            </c:extLst>
          </c:dPt>
          <c:dPt>
            <c:idx val="5"/>
            <c:invertIfNegative val="0"/>
            <c:bubble3D val="0"/>
            <c:spPr>
              <a:solidFill>
                <a:schemeClr val="accent1">
                  <a:lumMod val="40000"/>
                  <a:lumOff val="60000"/>
                </a:schemeClr>
              </a:solidFill>
              <a:ln>
                <a:noFill/>
              </a:ln>
              <a:effectLst/>
            </c:spPr>
            <c:extLst>
              <c:ext xmlns:c16="http://schemas.microsoft.com/office/drawing/2014/chart" uri="{C3380CC4-5D6E-409C-BE32-E72D297353CC}">
                <c16:uniqueId val="{0000000C-2618-4194-AF4F-09BF0D3D4686}"/>
              </c:ext>
            </c:extLst>
          </c:dPt>
          <c:dPt>
            <c:idx val="6"/>
            <c:invertIfNegative val="0"/>
            <c:bubble3D val="0"/>
            <c:spPr>
              <a:gradFill>
                <a:gsLst>
                  <a:gs pos="100000">
                    <a:srgbClr val="0070C0"/>
                  </a:gs>
                  <a:gs pos="0">
                    <a:srgbClr val="00B050"/>
                  </a:gs>
                </a:gsLst>
                <a:lin ang="5400000" scaled="1"/>
              </a:gradFill>
              <a:ln>
                <a:noFill/>
              </a:ln>
              <a:effectLst/>
            </c:spPr>
            <c:extLst>
              <c:ext xmlns:c16="http://schemas.microsoft.com/office/drawing/2014/chart" uri="{C3380CC4-5D6E-409C-BE32-E72D297353CC}">
                <c16:uniqueId val="{0000000E-2618-4194-AF4F-09BF0D3D4686}"/>
              </c:ext>
            </c:extLst>
          </c:dPt>
          <c:dPt>
            <c:idx val="7"/>
            <c:invertIfNegative val="0"/>
            <c:bubble3D val="0"/>
            <c:spPr>
              <a:solidFill>
                <a:srgbClr val="00B050"/>
              </a:solidFill>
              <a:ln>
                <a:noFill/>
              </a:ln>
              <a:effectLst/>
            </c:spPr>
            <c:extLst>
              <c:ext xmlns:c16="http://schemas.microsoft.com/office/drawing/2014/chart" uri="{C3380CC4-5D6E-409C-BE32-E72D297353CC}">
                <c16:uniqueId val="{00000010-2618-4194-AF4F-09BF0D3D4686}"/>
              </c:ext>
            </c:extLst>
          </c:dPt>
          <c:dLbls>
            <c:dLbl>
              <c:idx val="0"/>
              <c:layout>
                <c:manualLayout>
                  <c:x val="-1.2644290141199321E-17"/>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2618-4194-AF4F-09BF0D3D4686}"/>
                </c:ext>
              </c:extLst>
            </c:dLbl>
            <c:dLbl>
              <c:idx val="7"/>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rgbClr val="00B050"/>
                      </a:solidFill>
                      <a:latin typeface="+mn-lt"/>
                      <a:ea typeface="+mn-ea"/>
                      <a:cs typeface="+mn-cs"/>
                    </a:defRPr>
                  </a:pPr>
                  <a:endParaRPr lang="en-US"/>
                </a:p>
              </c:txPr>
              <c:dLblPos val="outEnd"/>
              <c:showLegendKey val="0"/>
              <c:showVal val="1"/>
              <c:showCatName val="0"/>
              <c:showSerName val="0"/>
              <c:showPercent val="0"/>
              <c:showBubbleSize val="0"/>
              <c:extLst>
                <c:ext xmlns:c16="http://schemas.microsoft.com/office/drawing/2014/chart" uri="{C3380CC4-5D6E-409C-BE32-E72D297353CC}">
                  <c16:uniqueId val="{00000010-2618-4194-AF4F-09BF0D3D4686}"/>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'[2]Env n Soc Dashboard'!$K$53:$K$60</c:f>
              <c:strCache>
                <c:ptCount val="8"/>
                <c:pt idx="0">
                  <c:v>FY 20</c:v>
                </c:pt>
                <c:pt idx="1">
                  <c:v>FY 21</c:v>
                </c:pt>
                <c:pt idx="2">
                  <c:v>FY 22</c:v>
                </c:pt>
                <c:pt idx="3">
                  <c:v>FY 23</c:v>
                </c:pt>
                <c:pt idx="4">
                  <c:v>FY 24</c:v>
                </c:pt>
                <c:pt idx="5">
                  <c:v>FY 25</c:v>
                </c:pt>
                <c:pt idx="6">
                  <c:v>FY 26</c:v>
                </c:pt>
                <c:pt idx="7">
                  <c:v>FY 30</c:v>
                </c:pt>
              </c:strCache>
            </c:strRef>
          </c:cat>
          <c:val>
            <c:numRef>
              <c:f>'[2]Env n Soc Dashboard'!$M$53:$M$60</c:f>
              <c:numCache>
                <c:formatCode>General</c:formatCode>
                <c:ptCount val="8"/>
                <c:pt idx="0">
                  <c:v>1.01</c:v>
                </c:pt>
                <c:pt idx="1">
                  <c:v>0.95</c:v>
                </c:pt>
                <c:pt idx="2">
                  <c:v>0.81</c:v>
                </c:pt>
                <c:pt idx="3">
                  <c:v>0.7</c:v>
                </c:pt>
                <c:pt idx="4">
                  <c:v>0.64</c:v>
                </c:pt>
                <c:pt idx="5">
                  <c:v>0.67</c:v>
                </c:pt>
                <c:pt idx="6">
                  <c:v>0.84</c:v>
                </c:pt>
                <c:pt idx="7">
                  <c:v>0.46</c:v>
                </c:pt>
              </c:numCache>
            </c:numRef>
          </c:val>
          <c:extLst>
            <c:ext xmlns:c16="http://schemas.microsoft.com/office/drawing/2014/chart" uri="{C3380CC4-5D6E-409C-BE32-E72D297353CC}">
              <c16:uniqueId val="{00000011-2618-4194-AF4F-09BF0D3D4686}"/>
            </c:ext>
          </c:extLst>
        </c:ser>
        <c:dLbls>
          <c:dLblPos val="outEnd"/>
          <c:showLegendKey val="0"/>
          <c:showVal val="1"/>
          <c:showCatName val="0"/>
          <c:showSerName val="0"/>
          <c:showPercent val="0"/>
          <c:showBubbleSize val="0"/>
        </c:dLbls>
        <c:gapWidth val="219"/>
        <c:overlap val="-65"/>
        <c:axId val="339254879"/>
        <c:axId val="339253919"/>
      </c:barChart>
      <c:catAx>
        <c:axId val="33925487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339253919"/>
        <c:crosses val="autoZero"/>
        <c:auto val="1"/>
        <c:lblAlgn val="ctr"/>
        <c:lblOffset val="100"/>
        <c:noMultiLvlLbl val="0"/>
      </c:catAx>
      <c:valAx>
        <c:axId val="339253919"/>
        <c:scaling>
          <c:orientation val="minMax"/>
        </c:scaling>
        <c:delete val="1"/>
        <c:axPos val="l"/>
        <c:numFmt formatCode="General" sourceLinked="1"/>
        <c:majorTickMark val="none"/>
        <c:minorTickMark val="none"/>
        <c:tickLblPos val="nextTo"/>
        <c:crossAx val="339254879"/>
        <c:crosses val="autoZero"/>
        <c:crossBetween val="between"/>
      </c:valAx>
      <c:spPr>
        <a:noFill/>
        <a:ln w="25400">
          <a:noFill/>
        </a:ln>
        <a:effectLst/>
      </c:spPr>
    </c:plotArea>
    <c:legend>
      <c:legendPos val="b"/>
      <c:layout>
        <c:manualLayout>
          <c:xMode val="edge"/>
          <c:yMode val="edge"/>
          <c:x val="1.7738777279941192E-2"/>
          <c:y val="0.18956044890356902"/>
          <c:w val="0.45966437520880971"/>
          <c:h val="8.0984477162773461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a:defRPr sz="1400" b="0" i="0" u="none" strike="noStrike" kern="1200" spc="0" baseline="0">
                <a:solidFill>
                  <a:schemeClr val="tx1">
                    <a:lumMod val="65000"/>
                    <a:lumOff val="35000"/>
                  </a:schemeClr>
                </a:solidFill>
                <a:latin typeface="+mn-lt"/>
                <a:ea typeface="+mn-ea"/>
                <a:cs typeface="+mn-cs"/>
              </a:defRPr>
            </a:pPr>
            <a:r>
              <a:rPr lang="en-US" b="1">
                <a:solidFill>
                  <a:schemeClr val="accent1">
                    <a:lumMod val="50000"/>
                  </a:schemeClr>
                </a:solidFill>
              </a:rPr>
              <a:t>Waste Recycled</a:t>
            </a:r>
          </a:p>
          <a:p>
            <a:pPr algn="ctr">
              <a:defRPr/>
            </a:pPr>
            <a:r>
              <a:rPr lang="en-US" b="1" baseline="0">
                <a:solidFill>
                  <a:schemeClr val="accent1">
                    <a:lumMod val="50000"/>
                  </a:schemeClr>
                </a:solidFill>
              </a:rPr>
              <a:t> </a:t>
            </a:r>
            <a:r>
              <a:rPr lang="en-US" b="1">
                <a:solidFill>
                  <a:schemeClr val="accent1">
                    <a:lumMod val="50000"/>
                  </a:schemeClr>
                </a:solidFill>
              </a:rPr>
              <a:t>(%)</a:t>
            </a:r>
          </a:p>
        </c:rich>
      </c:tx>
      <c:overlay val="0"/>
      <c:spPr>
        <a:noFill/>
        <a:ln>
          <a:noFill/>
        </a:ln>
        <a:effectLst/>
      </c:spPr>
      <c:txPr>
        <a:bodyPr rot="0" spcFirstLastPara="1" vertOverflow="ellipsis" vert="horz" wrap="square" anchor="ctr" anchorCtr="1"/>
        <a:lstStyle/>
        <a:p>
          <a:pPr algn="ct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Pt>
            <c:idx val="0"/>
            <c:invertIfNegative val="0"/>
            <c:bubble3D val="0"/>
            <c:spPr>
              <a:solidFill>
                <a:srgbClr val="1F4E79"/>
              </a:solidFill>
              <a:ln>
                <a:noFill/>
              </a:ln>
              <a:effectLst/>
            </c:spPr>
            <c:extLst>
              <c:ext xmlns:c16="http://schemas.microsoft.com/office/drawing/2014/chart" uri="{C3380CC4-5D6E-409C-BE32-E72D297353CC}">
                <c16:uniqueId val="{00000001-399B-4FDF-AD9A-BBD5A78EE392}"/>
              </c:ext>
            </c:extLst>
          </c:dPt>
          <c:dPt>
            <c:idx val="6"/>
            <c:invertIfNegative val="0"/>
            <c:bubble3D val="0"/>
            <c:spPr>
              <a:gradFill>
                <a:gsLst>
                  <a:gs pos="100000">
                    <a:srgbClr val="1F4E79"/>
                  </a:gs>
                  <a:gs pos="0">
                    <a:srgbClr val="70AD47"/>
                  </a:gs>
                </a:gsLst>
                <a:lin ang="5400000" scaled="1"/>
              </a:gradFill>
              <a:ln>
                <a:noFill/>
              </a:ln>
              <a:effectLst/>
            </c:spPr>
            <c:extLst>
              <c:ext xmlns:c16="http://schemas.microsoft.com/office/drawing/2014/chart" uri="{C3380CC4-5D6E-409C-BE32-E72D297353CC}">
                <c16:uniqueId val="{00000003-399B-4FDF-AD9A-BBD5A78EE392}"/>
              </c:ext>
            </c:extLst>
          </c:dPt>
          <c:dPt>
            <c:idx val="7"/>
            <c:invertIfNegative val="0"/>
            <c:bubble3D val="0"/>
            <c:spPr>
              <a:solidFill>
                <a:srgbClr val="70AD47"/>
              </a:solidFill>
              <a:ln>
                <a:noFill/>
              </a:ln>
              <a:effectLst/>
            </c:spPr>
            <c:extLst>
              <c:ext xmlns:c16="http://schemas.microsoft.com/office/drawing/2014/chart" uri="{C3380CC4-5D6E-409C-BE32-E72D297353CC}">
                <c16:uniqueId val="{00000005-399B-4FDF-AD9A-BBD5A78EE392}"/>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'[2]Env n Soc Dashboard'!$K$90:$K$97</c:f>
              <c:strCache>
                <c:ptCount val="8"/>
                <c:pt idx="0">
                  <c:v>FY 20</c:v>
                </c:pt>
                <c:pt idx="1">
                  <c:v>FY 21</c:v>
                </c:pt>
                <c:pt idx="2">
                  <c:v>FY 22</c:v>
                </c:pt>
                <c:pt idx="3">
                  <c:v>FY 23</c:v>
                </c:pt>
                <c:pt idx="4">
                  <c:v>FY 24</c:v>
                </c:pt>
                <c:pt idx="5">
                  <c:v>FY 25</c:v>
                </c:pt>
                <c:pt idx="6">
                  <c:v>FY 26</c:v>
                </c:pt>
                <c:pt idx="7">
                  <c:v>FY 30</c:v>
                </c:pt>
              </c:strCache>
            </c:strRef>
          </c:cat>
          <c:val>
            <c:numRef>
              <c:f>'[2]Env n Soc Dashboard'!$L$90:$L$97</c:f>
              <c:numCache>
                <c:formatCode>General</c:formatCode>
                <c:ptCount val="8"/>
                <c:pt idx="0">
                  <c:v>100</c:v>
                </c:pt>
                <c:pt idx="1">
                  <c:v>100</c:v>
                </c:pt>
                <c:pt idx="2">
                  <c:v>100</c:v>
                </c:pt>
                <c:pt idx="3">
                  <c:v>100</c:v>
                </c:pt>
                <c:pt idx="4">
                  <c:v>100</c:v>
                </c:pt>
                <c:pt idx="5">
                  <c:v>100</c:v>
                </c:pt>
                <c:pt idx="6">
                  <c:v>96.3</c:v>
                </c:pt>
                <c:pt idx="7">
                  <c:v>100</c:v>
                </c:pt>
              </c:numCache>
            </c:numRef>
          </c:val>
          <c:extLst>
            <c:ext xmlns:c16="http://schemas.microsoft.com/office/drawing/2014/chart" uri="{C3380CC4-5D6E-409C-BE32-E72D297353CC}">
              <c16:uniqueId val="{00000006-399B-4FDF-AD9A-BBD5A78EE392}"/>
            </c:ext>
          </c:extLst>
        </c:ser>
        <c:dLbls>
          <c:showLegendKey val="0"/>
          <c:showVal val="0"/>
          <c:showCatName val="0"/>
          <c:showSerName val="0"/>
          <c:showPercent val="0"/>
          <c:showBubbleSize val="0"/>
        </c:dLbls>
        <c:gapWidth val="219"/>
        <c:overlap val="-27"/>
        <c:axId val="1989510815"/>
        <c:axId val="1989507903"/>
      </c:barChart>
      <c:catAx>
        <c:axId val="198951081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9507903"/>
        <c:crosses val="autoZero"/>
        <c:auto val="1"/>
        <c:lblAlgn val="ctr"/>
        <c:lblOffset val="100"/>
        <c:noMultiLvlLbl val="0"/>
      </c:catAx>
      <c:valAx>
        <c:axId val="1989507903"/>
        <c:scaling>
          <c:orientation val="minMax"/>
          <c:max val="100"/>
          <c:min val="10"/>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9510815"/>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400" b="1" i="0" u="none" strike="noStrike" kern="1200" spc="0" baseline="0">
                <a:solidFill>
                  <a:schemeClr val="accent1">
                    <a:lumMod val="50000"/>
                  </a:schemeClr>
                </a:solidFill>
                <a:latin typeface="+mn-lt"/>
                <a:ea typeface="+mn-ea"/>
                <a:cs typeface="+mn-cs"/>
              </a:rPr>
              <a:t>Total</a:t>
            </a:r>
            <a:r>
              <a:rPr lang="en-US" b="1" baseline="0"/>
              <a:t> </a:t>
            </a:r>
            <a:r>
              <a:rPr lang="en-US" sz="1400" b="1" i="0" u="none" strike="noStrike" kern="1200" spc="0" baseline="0">
                <a:solidFill>
                  <a:schemeClr val="accent1">
                    <a:lumMod val="50000"/>
                  </a:schemeClr>
                </a:solidFill>
                <a:latin typeface="+mn-lt"/>
                <a:ea typeface="+mn-ea"/>
                <a:cs typeface="+mn-cs"/>
              </a:rPr>
              <a:t>Employees Numbers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Pt>
            <c:idx val="5"/>
            <c:invertIfNegative val="0"/>
            <c:bubble3D val="0"/>
            <c:spPr>
              <a:solidFill>
                <a:schemeClr val="accent1"/>
              </a:solidFill>
              <a:ln>
                <a:noFill/>
              </a:ln>
              <a:effectLst/>
            </c:spPr>
            <c:extLst>
              <c:ext xmlns:c16="http://schemas.microsoft.com/office/drawing/2014/chart" uri="{C3380CC4-5D6E-409C-BE32-E72D297353CC}">
                <c16:uniqueId val="{00000001-2A23-4DEE-A994-620FA0A65014}"/>
              </c:ext>
            </c:extLst>
          </c:dPt>
          <c:dPt>
            <c:idx val="6"/>
            <c:invertIfNegative val="0"/>
            <c:bubble3D val="0"/>
            <c:spPr>
              <a:gradFill>
                <a:gsLst>
                  <a:gs pos="100000">
                    <a:srgbClr val="0070C0"/>
                  </a:gs>
                  <a:gs pos="0">
                    <a:srgbClr val="00B050"/>
                  </a:gs>
                </a:gsLst>
                <a:lin ang="5400000" scaled="1"/>
              </a:gradFill>
              <a:ln>
                <a:noFill/>
              </a:ln>
              <a:effectLst/>
            </c:spPr>
            <c:extLst>
              <c:ext xmlns:c16="http://schemas.microsoft.com/office/drawing/2014/chart" uri="{C3380CC4-5D6E-409C-BE32-E72D297353CC}">
                <c16:uniqueId val="{00000003-2A23-4DEE-A994-620FA0A65014}"/>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'[2]Env n Soc Dashboard'!$P$5:$P$11</c:f>
              <c:strCache>
                <c:ptCount val="7"/>
                <c:pt idx="0">
                  <c:v>FY 20</c:v>
                </c:pt>
                <c:pt idx="1">
                  <c:v>FY 21</c:v>
                </c:pt>
                <c:pt idx="2">
                  <c:v>FY 22</c:v>
                </c:pt>
                <c:pt idx="3">
                  <c:v>FY 23</c:v>
                </c:pt>
                <c:pt idx="4">
                  <c:v>FY 24</c:v>
                </c:pt>
                <c:pt idx="5">
                  <c:v>FY 25</c:v>
                </c:pt>
                <c:pt idx="6">
                  <c:v>FY 26</c:v>
                </c:pt>
              </c:strCache>
            </c:strRef>
          </c:cat>
          <c:val>
            <c:numRef>
              <c:f>'[2]Env n Soc Dashboard'!$Q$5:$Q$11</c:f>
              <c:numCache>
                <c:formatCode>General</c:formatCode>
                <c:ptCount val="7"/>
                <c:pt idx="0">
                  <c:v>1677</c:v>
                </c:pt>
                <c:pt idx="1">
                  <c:v>1578</c:v>
                </c:pt>
                <c:pt idx="2">
                  <c:v>1603</c:v>
                </c:pt>
                <c:pt idx="3">
                  <c:v>2310</c:v>
                </c:pt>
                <c:pt idx="4">
                  <c:v>2500</c:v>
                </c:pt>
                <c:pt idx="5">
                  <c:v>3129</c:v>
                </c:pt>
                <c:pt idx="6">
                  <c:v>5220</c:v>
                </c:pt>
              </c:numCache>
            </c:numRef>
          </c:val>
          <c:extLst>
            <c:ext xmlns:c16="http://schemas.microsoft.com/office/drawing/2014/chart" uri="{C3380CC4-5D6E-409C-BE32-E72D297353CC}">
              <c16:uniqueId val="{00000004-2A23-4DEE-A994-620FA0A65014}"/>
            </c:ext>
          </c:extLst>
        </c:ser>
        <c:dLbls>
          <c:dLblPos val="outEnd"/>
          <c:showLegendKey val="0"/>
          <c:showVal val="1"/>
          <c:showCatName val="0"/>
          <c:showSerName val="0"/>
          <c:showPercent val="0"/>
          <c:showBubbleSize val="0"/>
        </c:dLbls>
        <c:gapWidth val="219"/>
        <c:overlap val="-27"/>
        <c:axId val="999284399"/>
        <c:axId val="999287279"/>
      </c:barChart>
      <c:catAx>
        <c:axId val="99928439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9287279"/>
        <c:crosses val="autoZero"/>
        <c:auto val="1"/>
        <c:lblAlgn val="ctr"/>
        <c:lblOffset val="100"/>
        <c:noMultiLvlLbl val="0"/>
      </c:catAx>
      <c:valAx>
        <c:axId val="999287279"/>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928439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1">
                <a:solidFill>
                  <a:schemeClr val="accent1">
                    <a:lumMod val="50000"/>
                  </a:schemeClr>
                </a:solidFill>
              </a:rPr>
              <a:t>Management</a:t>
            </a:r>
            <a:r>
              <a:rPr lang="en-US" b="1" baseline="0">
                <a:solidFill>
                  <a:schemeClr val="accent1">
                    <a:lumMod val="50000"/>
                  </a:schemeClr>
                </a:solidFill>
              </a:rPr>
              <a:t> Numbers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'[2]Env n Soc Dashboard'!$R$92:$R$93</c:f>
              <c:strCache>
                <c:ptCount val="1"/>
                <c:pt idx="0">
                  <c:v>- -</c:v>
                </c:pt>
              </c:strCache>
            </c:strRef>
          </c:tx>
          <c:spPr>
            <a:solidFill>
              <a:schemeClr val="accent1"/>
            </a:solidFill>
            <a:ln>
              <a:noFill/>
            </a:ln>
            <a:effectLst/>
          </c:spPr>
          <c:invertIfNegative val="0"/>
          <c:dPt>
            <c:idx val="4"/>
            <c:invertIfNegative val="0"/>
            <c:bubble3D val="0"/>
            <c:spPr>
              <a:gradFill>
                <a:gsLst>
                  <a:gs pos="100000">
                    <a:srgbClr val="0070C0"/>
                  </a:gs>
                  <a:gs pos="0">
                    <a:srgbClr val="00B050"/>
                  </a:gs>
                </a:gsLst>
                <a:lin ang="5400000" scaled="1"/>
              </a:gradFill>
              <a:ln>
                <a:noFill/>
              </a:ln>
              <a:effectLst/>
            </c:spPr>
            <c:extLst>
              <c:ext xmlns:c16="http://schemas.microsoft.com/office/drawing/2014/chart" uri="{C3380CC4-5D6E-409C-BE32-E72D297353CC}">
                <c16:uniqueId val="{00000001-7B0F-41AE-A6EF-7AD15D046470}"/>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'[2]Env n Soc Dashboard'!$Q$94:$Q$98</c:f>
              <c:strCache>
                <c:ptCount val="5"/>
                <c:pt idx="0">
                  <c:v>FY 22</c:v>
                </c:pt>
                <c:pt idx="1">
                  <c:v>FY 23</c:v>
                </c:pt>
                <c:pt idx="2">
                  <c:v>FY 24</c:v>
                </c:pt>
                <c:pt idx="3">
                  <c:v>FY 25</c:v>
                </c:pt>
                <c:pt idx="4">
                  <c:v>FY 26</c:v>
                </c:pt>
              </c:strCache>
            </c:strRef>
          </c:cat>
          <c:val>
            <c:numRef>
              <c:f>'[2]Env n Soc Dashboard'!$R$94:$R$98</c:f>
              <c:numCache>
                <c:formatCode>General</c:formatCode>
                <c:ptCount val="5"/>
                <c:pt idx="0">
                  <c:v>797</c:v>
                </c:pt>
                <c:pt idx="1">
                  <c:v>1005</c:v>
                </c:pt>
                <c:pt idx="2">
                  <c:v>2189</c:v>
                </c:pt>
                <c:pt idx="3">
                  <c:v>1677</c:v>
                </c:pt>
                <c:pt idx="4">
                  <c:v>3632</c:v>
                </c:pt>
              </c:numCache>
            </c:numRef>
          </c:val>
          <c:extLst>
            <c:ext xmlns:c16="http://schemas.microsoft.com/office/drawing/2014/chart" uri="{C3380CC4-5D6E-409C-BE32-E72D297353CC}">
              <c16:uniqueId val="{00000002-7B0F-41AE-A6EF-7AD15D046470}"/>
            </c:ext>
          </c:extLst>
        </c:ser>
        <c:dLbls>
          <c:showLegendKey val="0"/>
          <c:showVal val="0"/>
          <c:showCatName val="0"/>
          <c:showSerName val="0"/>
          <c:showPercent val="0"/>
          <c:showBubbleSize val="0"/>
        </c:dLbls>
        <c:gapWidth val="219"/>
        <c:overlap val="-27"/>
        <c:axId val="1345449600"/>
        <c:axId val="1345446272"/>
      </c:barChart>
      <c:catAx>
        <c:axId val="13454496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45446272"/>
        <c:crosses val="autoZero"/>
        <c:auto val="1"/>
        <c:lblAlgn val="ctr"/>
        <c:lblOffset val="100"/>
        <c:noMultiLvlLbl val="0"/>
      </c:catAx>
      <c:valAx>
        <c:axId val="1345446272"/>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45449600"/>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1">
                <a:solidFill>
                  <a:schemeClr val="accent1">
                    <a:lumMod val="50000"/>
                  </a:schemeClr>
                </a:solidFill>
              </a:rPr>
              <a:t>Non-Management</a:t>
            </a:r>
            <a:r>
              <a:rPr lang="en-US" b="0">
                <a:solidFill>
                  <a:schemeClr val="accent1">
                    <a:lumMod val="50000"/>
                  </a:schemeClr>
                </a:solidFill>
              </a:rPr>
              <a:t> </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Pt>
            <c:idx val="3"/>
            <c:invertIfNegative val="0"/>
            <c:bubble3D val="0"/>
            <c:spPr>
              <a:solidFill>
                <a:schemeClr val="accent1"/>
              </a:solidFill>
              <a:ln>
                <a:noFill/>
              </a:ln>
              <a:effectLst/>
            </c:spPr>
            <c:extLst>
              <c:ext xmlns:c16="http://schemas.microsoft.com/office/drawing/2014/chart" uri="{C3380CC4-5D6E-409C-BE32-E72D297353CC}">
                <c16:uniqueId val="{00000001-C191-4D63-B874-45A23500DA90}"/>
              </c:ext>
            </c:extLst>
          </c:dPt>
          <c:dPt>
            <c:idx val="4"/>
            <c:invertIfNegative val="0"/>
            <c:bubble3D val="0"/>
            <c:spPr>
              <a:gradFill>
                <a:gsLst>
                  <a:gs pos="100000">
                    <a:srgbClr val="0070C0"/>
                  </a:gs>
                  <a:gs pos="0">
                    <a:srgbClr val="00B050"/>
                  </a:gs>
                </a:gsLst>
                <a:lin ang="5400000" scaled="1"/>
              </a:gradFill>
              <a:ln>
                <a:noFill/>
              </a:ln>
              <a:effectLst/>
            </c:spPr>
            <c:extLst>
              <c:ext xmlns:c16="http://schemas.microsoft.com/office/drawing/2014/chart" uri="{C3380CC4-5D6E-409C-BE32-E72D297353CC}">
                <c16:uniqueId val="{00000003-C191-4D63-B874-45A23500DA90}"/>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'[2]Env n Soc Dashboard'!$Q$105:$Q$109</c:f>
              <c:strCache>
                <c:ptCount val="5"/>
                <c:pt idx="0">
                  <c:v>FY 22</c:v>
                </c:pt>
                <c:pt idx="1">
                  <c:v>FY 23</c:v>
                </c:pt>
                <c:pt idx="2">
                  <c:v>FY 24</c:v>
                </c:pt>
                <c:pt idx="3">
                  <c:v>FY 25</c:v>
                </c:pt>
                <c:pt idx="4">
                  <c:v>FY 26</c:v>
                </c:pt>
              </c:strCache>
            </c:strRef>
          </c:cat>
          <c:val>
            <c:numRef>
              <c:f>'[2]Env n Soc Dashboard'!$R$105:$R$109</c:f>
              <c:numCache>
                <c:formatCode>General</c:formatCode>
                <c:ptCount val="5"/>
                <c:pt idx="0">
                  <c:v>806</c:v>
                </c:pt>
                <c:pt idx="1">
                  <c:v>1305</c:v>
                </c:pt>
                <c:pt idx="2">
                  <c:v>311</c:v>
                </c:pt>
                <c:pt idx="3">
                  <c:v>1452</c:v>
                </c:pt>
                <c:pt idx="4">
                  <c:v>1588</c:v>
                </c:pt>
              </c:numCache>
            </c:numRef>
          </c:val>
          <c:extLst>
            <c:ext xmlns:c16="http://schemas.microsoft.com/office/drawing/2014/chart" uri="{C3380CC4-5D6E-409C-BE32-E72D297353CC}">
              <c16:uniqueId val="{00000004-C191-4D63-B874-45A23500DA90}"/>
            </c:ext>
          </c:extLst>
        </c:ser>
        <c:dLbls>
          <c:dLblPos val="outEnd"/>
          <c:showLegendKey val="0"/>
          <c:showVal val="1"/>
          <c:showCatName val="0"/>
          <c:showSerName val="0"/>
          <c:showPercent val="0"/>
          <c:showBubbleSize val="0"/>
        </c:dLbls>
        <c:gapWidth val="219"/>
        <c:overlap val="-27"/>
        <c:axId val="1403164464"/>
        <c:axId val="1403176944"/>
      </c:barChart>
      <c:catAx>
        <c:axId val="140316446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03176944"/>
        <c:crosses val="autoZero"/>
        <c:auto val="1"/>
        <c:lblAlgn val="ctr"/>
        <c:lblOffset val="100"/>
        <c:noMultiLvlLbl val="0"/>
      </c:catAx>
      <c:valAx>
        <c:axId val="1403176944"/>
        <c:scaling>
          <c:orientation val="minMax"/>
        </c:scaling>
        <c:delete val="1"/>
        <c:axPos val="l"/>
        <c:majorGridlines>
          <c:spPr>
            <a:ln w="9525" cap="flat" cmpd="sng" algn="ctr">
              <a:noFill/>
              <a:round/>
            </a:ln>
            <a:effectLst/>
          </c:spPr>
        </c:majorGridlines>
        <c:numFmt formatCode="General" sourceLinked="1"/>
        <c:majorTickMark val="none"/>
        <c:minorTickMark val="none"/>
        <c:tickLblPos val="nextTo"/>
        <c:crossAx val="140316446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1">
                <a:solidFill>
                  <a:schemeClr val="accent1">
                    <a:lumMod val="50000"/>
                  </a:schemeClr>
                </a:solidFill>
              </a:rPr>
              <a:t>Lost</a:t>
            </a:r>
            <a:r>
              <a:rPr lang="en-US" b="1" baseline="0">
                <a:solidFill>
                  <a:schemeClr val="accent1">
                    <a:lumMod val="50000"/>
                  </a:schemeClr>
                </a:solidFill>
              </a:rPr>
              <a:t> Time Injury Frequency Rate (LTIFR) per million man hours</a:t>
            </a:r>
            <a:endParaRPr lang="en-US" b="1">
              <a:solidFill>
                <a:schemeClr val="accent1">
                  <a:lumMod val="50000"/>
                </a:schemeClr>
              </a:solidFill>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Pt>
            <c:idx val="5"/>
            <c:invertIfNegative val="0"/>
            <c:bubble3D val="0"/>
            <c:spPr>
              <a:solidFill>
                <a:schemeClr val="accent1"/>
              </a:solidFill>
              <a:ln>
                <a:noFill/>
              </a:ln>
              <a:effectLst/>
            </c:spPr>
            <c:extLst>
              <c:ext xmlns:c16="http://schemas.microsoft.com/office/drawing/2014/chart" uri="{C3380CC4-5D6E-409C-BE32-E72D297353CC}">
                <c16:uniqueId val="{00000001-2662-40C5-96E1-B788DA686DAD}"/>
              </c:ext>
            </c:extLst>
          </c:dPt>
          <c:dPt>
            <c:idx val="6"/>
            <c:invertIfNegative val="0"/>
            <c:bubble3D val="0"/>
            <c:spPr>
              <a:gradFill>
                <a:gsLst>
                  <a:gs pos="100000">
                    <a:srgbClr val="0070C0"/>
                  </a:gs>
                  <a:gs pos="0">
                    <a:srgbClr val="00B050"/>
                  </a:gs>
                </a:gsLst>
                <a:lin ang="5400000" scaled="1"/>
              </a:gradFill>
              <a:ln>
                <a:noFill/>
              </a:ln>
              <a:effectLst/>
            </c:spPr>
            <c:extLst>
              <c:ext xmlns:c16="http://schemas.microsoft.com/office/drawing/2014/chart" uri="{C3380CC4-5D6E-409C-BE32-E72D297353CC}">
                <c16:uniqueId val="{00000003-2662-40C5-96E1-B788DA686DAD}"/>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'[2]Env n Soc Dashboard'!$P$54:$P$60</c:f>
              <c:strCache>
                <c:ptCount val="7"/>
                <c:pt idx="0">
                  <c:v>FY 20</c:v>
                </c:pt>
                <c:pt idx="1">
                  <c:v>FY 21</c:v>
                </c:pt>
                <c:pt idx="2">
                  <c:v>FY 22</c:v>
                </c:pt>
                <c:pt idx="3">
                  <c:v>FY 23</c:v>
                </c:pt>
                <c:pt idx="4">
                  <c:v>FY 24</c:v>
                </c:pt>
                <c:pt idx="5">
                  <c:v>FY 25</c:v>
                </c:pt>
                <c:pt idx="6">
                  <c:v>FY 26</c:v>
                </c:pt>
              </c:strCache>
            </c:strRef>
          </c:cat>
          <c:val>
            <c:numRef>
              <c:f>'[2]Env n Soc Dashboard'!$Q$54:$Q$60</c:f>
              <c:numCache>
                <c:formatCode>General</c:formatCode>
                <c:ptCount val="7"/>
                <c:pt idx="0">
                  <c:v>0.26</c:v>
                </c:pt>
                <c:pt idx="1">
                  <c:v>0.11</c:v>
                </c:pt>
                <c:pt idx="2">
                  <c:v>0.1</c:v>
                </c:pt>
                <c:pt idx="3">
                  <c:v>0</c:v>
                </c:pt>
                <c:pt idx="4">
                  <c:v>0.15</c:v>
                </c:pt>
                <c:pt idx="5">
                  <c:v>0.36</c:v>
                </c:pt>
                <c:pt idx="6">
                  <c:v>0.13</c:v>
                </c:pt>
              </c:numCache>
            </c:numRef>
          </c:val>
          <c:extLst>
            <c:ext xmlns:c16="http://schemas.microsoft.com/office/drawing/2014/chart" uri="{C3380CC4-5D6E-409C-BE32-E72D297353CC}">
              <c16:uniqueId val="{00000004-2662-40C5-96E1-B788DA686DAD}"/>
            </c:ext>
          </c:extLst>
        </c:ser>
        <c:dLbls>
          <c:dLblPos val="outEnd"/>
          <c:showLegendKey val="0"/>
          <c:showVal val="1"/>
          <c:showCatName val="0"/>
          <c:showSerName val="0"/>
          <c:showPercent val="0"/>
          <c:showBubbleSize val="0"/>
        </c:dLbls>
        <c:gapWidth val="219"/>
        <c:overlap val="-27"/>
        <c:axId val="999301199"/>
        <c:axId val="999319919"/>
      </c:barChart>
      <c:catAx>
        <c:axId val="99930119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9319919"/>
        <c:crosses val="autoZero"/>
        <c:auto val="1"/>
        <c:lblAlgn val="ctr"/>
        <c:lblOffset val="100"/>
        <c:noMultiLvlLbl val="0"/>
      </c:catAx>
      <c:valAx>
        <c:axId val="999319919"/>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930119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1">
                <a:solidFill>
                  <a:schemeClr val="accent1">
                    <a:lumMod val="50000"/>
                  </a:schemeClr>
                </a:solidFill>
              </a:rPr>
              <a:t>Differently</a:t>
            </a:r>
            <a:r>
              <a:rPr lang="en-US" b="1" baseline="0">
                <a:solidFill>
                  <a:schemeClr val="accent1">
                    <a:lumMod val="50000"/>
                  </a:schemeClr>
                </a:solidFill>
              </a:rPr>
              <a:t> Abled Employees Numbers</a:t>
            </a:r>
            <a:endParaRPr lang="en-US" b="1">
              <a:solidFill>
                <a:schemeClr val="accent1">
                  <a:lumMod val="50000"/>
                </a:schemeClr>
              </a:solidFill>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Pt>
            <c:idx val="5"/>
            <c:invertIfNegative val="0"/>
            <c:bubble3D val="0"/>
            <c:spPr>
              <a:solidFill>
                <a:schemeClr val="accent1"/>
              </a:solidFill>
              <a:ln>
                <a:noFill/>
              </a:ln>
              <a:effectLst/>
            </c:spPr>
            <c:extLst>
              <c:ext xmlns:c16="http://schemas.microsoft.com/office/drawing/2014/chart" uri="{C3380CC4-5D6E-409C-BE32-E72D297353CC}">
                <c16:uniqueId val="{00000001-767C-45BE-B7C2-5AC8A169C1B0}"/>
              </c:ext>
            </c:extLst>
          </c:dPt>
          <c:dPt>
            <c:idx val="6"/>
            <c:invertIfNegative val="0"/>
            <c:bubble3D val="0"/>
            <c:spPr>
              <a:gradFill>
                <a:gsLst>
                  <a:gs pos="100000">
                    <a:srgbClr val="0070C0"/>
                  </a:gs>
                  <a:gs pos="0">
                    <a:srgbClr val="00B050"/>
                  </a:gs>
                </a:gsLst>
                <a:lin ang="5400000" scaled="1"/>
              </a:gradFill>
              <a:ln>
                <a:noFill/>
              </a:ln>
              <a:effectLst/>
            </c:spPr>
            <c:extLst>
              <c:ext xmlns:c16="http://schemas.microsoft.com/office/drawing/2014/chart" uri="{C3380CC4-5D6E-409C-BE32-E72D297353CC}">
                <c16:uniqueId val="{00000003-767C-45BE-B7C2-5AC8A169C1B0}"/>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'[2]Env n Soc Dashboard'!$P$39:$P$45</c:f>
              <c:strCache>
                <c:ptCount val="7"/>
                <c:pt idx="0">
                  <c:v>FY 20</c:v>
                </c:pt>
                <c:pt idx="1">
                  <c:v>FY 21</c:v>
                </c:pt>
                <c:pt idx="2">
                  <c:v>FY 22</c:v>
                </c:pt>
                <c:pt idx="3">
                  <c:v>FY 23</c:v>
                </c:pt>
                <c:pt idx="4">
                  <c:v>FY 24</c:v>
                </c:pt>
                <c:pt idx="5">
                  <c:v>FY 25</c:v>
                </c:pt>
                <c:pt idx="6">
                  <c:v>FY 26</c:v>
                </c:pt>
              </c:strCache>
            </c:strRef>
          </c:cat>
          <c:val>
            <c:numRef>
              <c:f>'[2]Env n Soc Dashboard'!$Q$39:$Q$45</c:f>
              <c:numCache>
                <c:formatCode>General</c:formatCode>
                <c:ptCount val="7"/>
                <c:pt idx="0">
                  <c:v>6</c:v>
                </c:pt>
                <c:pt idx="1">
                  <c:v>6</c:v>
                </c:pt>
                <c:pt idx="2">
                  <c:v>6</c:v>
                </c:pt>
                <c:pt idx="3">
                  <c:v>6</c:v>
                </c:pt>
                <c:pt idx="4">
                  <c:v>6</c:v>
                </c:pt>
                <c:pt idx="5">
                  <c:v>4</c:v>
                </c:pt>
                <c:pt idx="6">
                  <c:v>6</c:v>
                </c:pt>
              </c:numCache>
            </c:numRef>
          </c:val>
          <c:extLst>
            <c:ext xmlns:c16="http://schemas.microsoft.com/office/drawing/2014/chart" uri="{C3380CC4-5D6E-409C-BE32-E72D297353CC}">
              <c16:uniqueId val="{00000004-767C-45BE-B7C2-5AC8A169C1B0}"/>
            </c:ext>
          </c:extLst>
        </c:ser>
        <c:dLbls>
          <c:dLblPos val="outEnd"/>
          <c:showLegendKey val="0"/>
          <c:showVal val="1"/>
          <c:showCatName val="0"/>
          <c:showSerName val="0"/>
          <c:showPercent val="0"/>
          <c:showBubbleSize val="0"/>
        </c:dLbls>
        <c:gapWidth val="219"/>
        <c:overlap val="-27"/>
        <c:axId val="999303119"/>
        <c:axId val="999304079"/>
      </c:barChart>
      <c:catAx>
        <c:axId val="99930311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9304079"/>
        <c:crosses val="autoZero"/>
        <c:auto val="1"/>
        <c:lblAlgn val="ctr"/>
        <c:lblOffset val="100"/>
        <c:noMultiLvlLbl val="0"/>
      </c:catAx>
      <c:valAx>
        <c:axId val="999304079"/>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930311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1">
                <a:solidFill>
                  <a:schemeClr val="accent1">
                    <a:lumMod val="50000"/>
                  </a:schemeClr>
                </a:solidFill>
              </a:rPr>
              <a:t>Permanen</a:t>
            </a:r>
            <a:r>
              <a:rPr lang="en-US" b="1" baseline="0">
                <a:solidFill>
                  <a:schemeClr val="accent1">
                    <a:lumMod val="50000"/>
                  </a:schemeClr>
                </a:solidFill>
              </a:rPr>
              <a:t>t Women Employees Numbers</a:t>
            </a:r>
            <a:endParaRPr lang="en-US" b="1">
              <a:solidFill>
                <a:schemeClr val="accent1">
                  <a:lumMod val="50000"/>
                </a:schemeClr>
              </a:solidFill>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Pt>
            <c:idx val="5"/>
            <c:invertIfNegative val="0"/>
            <c:bubble3D val="0"/>
            <c:spPr>
              <a:solidFill>
                <a:schemeClr val="accent1"/>
              </a:solidFill>
              <a:ln>
                <a:noFill/>
              </a:ln>
              <a:effectLst/>
            </c:spPr>
            <c:extLst>
              <c:ext xmlns:c16="http://schemas.microsoft.com/office/drawing/2014/chart" uri="{C3380CC4-5D6E-409C-BE32-E72D297353CC}">
                <c16:uniqueId val="{00000001-D95C-4927-80A5-A7F5F6D48C06}"/>
              </c:ext>
            </c:extLst>
          </c:dPt>
          <c:dPt>
            <c:idx val="6"/>
            <c:invertIfNegative val="0"/>
            <c:bubble3D val="0"/>
            <c:spPr>
              <a:gradFill>
                <a:gsLst>
                  <a:gs pos="100000">
                    <a:srgbClr val="0070C0"/>
                  </a:gs>
                  <a:gs pos="0">
                    <a:srgbClr val="00B050"/>
                  </a:gs>
                </a:gsLst>
                <a:lin ang="5400000" scaled="1"/>
              </a:gradFill>
              <a:ln>
                <a:noFill/>
              </a:ln>
              <a:effectLst/>
            </c:spPr>
            <c:extLst>
              <c:ext xmlns:c16="http://schemas.microsoft.com/office/drawing/2014/chart" uri="{C3380CC4-5D6E-409C-BE32-E72D297353CC}">
                <c16:uniqueId val="{00000003-D95C-4927-80A5-A7F5F6D48C06}"/>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'[2]Env n Soc Dashboard'!$P$21:$P$27</c:f>
              <c:strCache>
                <c:ptCount val="7"/>
                <c:pt idx="0">
                  <c:v>FY 20</c:v>
                </c:pt>
                <c:pt idx="1">
                  <c:v>FY 21</c:v>
                </c:pt>
                <c:pt idx="2">
                  <c:v>FY 22</c:v>
                </c:pt>
                <c:pt idx="3">
                  <c:v>FY 23</c:v>
                </c:pt>
                <c:pt idx="4">
                  <c:v>FY 24</c:v>
                </c:pt>
                <c:pt idx="5">
                  <c:v>FY 25</c:v>
                </c:pt>
                <c:pt idx="6">
                  <c:v>FY 26</c:v>
                </c:pt>
              </c:strCache>
            </c:strRef>
          </c:cat>
          <c:val>
            <c:numRef>
              <c:f>'[2]Env n Soc Dashboard'!$Q$21:$Q$27</c:f>
              <c:numCache>
                <c:formatCode>General</c:formatCode>
                <c:ptCount val="7"/>
                <c:pt idx="0">
                  <c:v>75</c:v>
                </c:pt>
                <c:pt idx="1">
                  <c:v>66</c:v>
                </c:pt>
                <c:pt idx="2">
                  <c:v>70</c:v>
                </c:pt>
                <c:pt idx="3">
                  <c:v>104</c:v>
                </c:pt>
                <c:pt idx="4">
                  <c:v>124</c:v>
                </c:pt>
                <c:pt idx="5">
                  <c:v>177</c:v>
                </c:pt>
                <c:pt idx="6">
                  <c:v>294</c:v>
                </c:pt>
              </c:numCache>
            </c:numRef>
          </c:val>
          <c:extLst>
            <c:ext xmlns:c16="http://schemas.microsoft.com/office/drawing/2014/chart" uri="{C3380CC4-5D6E-409C-BE32-E72D297353CC}">
              <c16:uniqueId val="{00000004-D95C-4927-80A5-A7F5F6D48C06}"/>
            </c:ext>
          </c:extLst>
        </c:ser>
        <c:dLbls>
          <c:dLblPos val="outEnd"/>
          <c:showLegendKey val="0"/>
          <c:showVal val="1"/>
          <c:showCatName val="0"/>
          <c:showSerName val="0"/>
          <c:showPercent val="0"/>
          <c:showBubbleSize val="0"/>
        </c:dLbls>
        <c:gapWidth val="219"/>
        <c:overlap val="-27"/>
        <c:axId val="999289679"/>
        <c:axId val="999290159"/>
      </c:barChart>
      <c:catAx>
        <c:axId val="99928967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9290159"/>
        <c:crosses val="autoZero"/>
        <c:auto val="1"/>
        <c:lblAlgn val="ctr"/>
        <c:lblOffset val="100"/>
        <c:noMultiLvlLbl val="0"/>
      </c:catAx>
      <c:valAx>
        <c:axId val="999290159"/>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928967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US" sz="1800" b="1" i="0" u="none" strike="noStrike" kern="1200" spc="0" baseline="0">
                <a:solidFill>
                  <a:schemeClr val="accent5">
                    <a:lumMod val="75000"/>
                  </a:schemeClr>
                </a:solidFill>
                <a:latin typeface="+mn-lt"/>
                <a:ea typeface="+mn-ea"/>
                <a:cs typeface="+mn-cs"/>
              </a:defRPr>
            </a:pPr>
            <a:r>
              <a:rPr lang="en-US"/>
              <a:t>Total Employees </a:t>
            </a:r>
          </a:p>
        </c:rich>
      </c:tx>
      <c:layout>
        <c:manualLayout>
          <c:xMode val="edge"/>
          <c:yMode val="edge"/>
          <c:x val="1.93956692913386E-2"/>
          <c:y val="1.38888888888889E-2"/>
        </c:manualLayout>
      </c:layout>
      <c:overlay val="0"/>
      <c:spPr>
        <a:noFill/>
        <a:ln w="6350">
          <a:noFill/>
        </a:ln>
        <a:effectLst/>
      </c:spPr>
      <c:txPr>
        <a:bodyPr rot="0" spcFirstLastPara="1" vertOverflow="ellipsis" vert="horz" wrap="square" anchor="ctr" anchorCtr="1"/>
        <a:lstStyle/>
        <a:p>
          <a:pPr>
            <a:defRPr lang="en-US" sz="1800" b="1" i="0" u="none" strike="noStrike" kern="1200" spc="0" baseline="0">
              <a:solidFill>
                <a:schemeClr val="accent5">
                  <a:lumMod val="7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w="6350">
              <a:noFill/>
            </a:ln>
            <a:effectLst/>
          </c:spPr>
          <c:invertIfNegative val="0"/>
          <c:dPt>
            <c:idx val="4"/>
            <c:invertIfNegative val="0"/>
            <c:bubble3D val="0"/>
            <c:spPr>
              <a:solidFill>
                <a:schemeClr val="tx2"/>
              </a:solidFill>
              <a:ln w="6350">
                <a:noFill/>
              </a:ln>
              <a:effectLst/>
            </c:spPr>
            <c:extLst>
              <c:ext xmlns:c16="http://schemas.microsoft.com/office/drawing/2014/chart" uri="{C3380CC4-5D6E-409C-BE32-E72D297353CC}">
                <c16:uniqueId val="{00000001-E8A7-4AC0-BD5F-8A79C977AB0E}"/>
              </c:ext>
            </c:extLst>
          </c:dPt>
          <c:dLbls>
            <c:spPr>
              <a:noFill/>
              <a:ln w="6350">
                <a:noFill/>
              </a:ln>
              <a:effectLst/>
            </c:spPr>
            <c:txPr>
              <a:bodyPr rot="0" spcFirstLastPara="1" vertOverflow="ellipsis" vert="horz" wrap="square" lIns="38100" tIns="19050" rIns="38100" bIns="19050" anchor="ctr" anchorCtr="1">
                <a:spAutoFit/>
              </a:bodyPr>
              <a:lstStyle/>
              <a:p>
                <a:pPr algn="ctr">
                  <a:defRPr lang="en-US"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'Social Dashboard'!$B$4:$B$8</c:f>
              <c:strCache>
                <c:ptCount val="5"/>
                <c:pt idx="0">
                  <c:v>FY 19 </c:v>
                </c:pt>
                <c:pt idx="1">
                  <c:v>FY 20</c:v>
                </c:pt>
                <c:pt idx="2">
                  <c:v>FY 21</c:v>
                </c:pt>
                <c:pt idx="3">
                  <c:v>FY 22</c:v>
                </c:pt>
                <c:pt idx="4">
                  <c:v>FY 23</c:v>
                </c:pt>
              </c:strCache>
            </c:strRef>
          </c:cat>
          <c:val>
            <c:numRef>
              <c:f>'Social Dashboard'!$C$4:$C$8</c:f>
              <c:numCache>
                <c:formatCode>_(* #,##0_);_(* \(#,##0\);_(* "-"??_);_(@_)</c:formatCode>
                <c:ptCount val="5"/>
                <c:pt idx="0">
                  <c:v>1806</c:v>
                </c:pt>
                <c:pt idx="1">
                  <c:v>1677</c:v>
                </c:pt>
                <c:pt idx="2">
                  <c:v>1578</c:v>
                </c:pt>
                <c:pt idx="3">
                  <c:v>1603</c:v>
                </c:pt>
                <c:pt idx="4">
                  <c:v>2310</c:v>
                </c:pt>
              </c:numCache>
            </c:numRef>
          </c:val>
          <c:extLst>
            <c:ext xmlns:c16="http://schemas.microsoft.com/office/drawing/2014/chart" uri="{C3380CC4-5D6E-409C-BE32-E72D297353CC}">
              <c16:uniqueId val="{00000000-AC49-4E92-B49D-12122E3B04F0}"/>
            </c:ext>
          </c:extLst>
        </c:ser>
        <c:dLbls>
          <c:showLegendKey val="0"/>
          <c:showVal val="1"/>
          <c:showCatName val="0"/>
          <c:showSerName val="0"/>
          <c:showPercent val="0"/>
          <c:showBubbleSize val="0"/>
        </c:dLbls>
        <c:gapWidth val="219"/>
        <c:overlap val="-27"/>
        <c:axId val="188164078"/>
        <c:axId val="-1250918457"/>
      </c:barChart>
      <c:catAx>
        <c:axId val="188164078"/>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US" sz="900" b="0" i="0" u="none" strike="noStrike" kern="1200" baseline="0">
                <a:solidFill>
                  <a:schemeClr val="tx1">
                    <a:lumMod val="65000"/>
                    <a:lumOff val="35000"/>
                  </a:schemeClr>
                </a:solidFill>
                <a:latin typeface="+mn-lt"/>
                <a:ea typeface="+mn-ea"/>
                <a:cs typeface="+mn-cs"/>
              </a:defRPr>
            </a:pPr>
            <a:endParaRPr lang="en-US"/>
          </a:p>
        </c:txPr>
        <c:crossAx val="-1250918457"/>
        <c:crosses val="autoZero"/>
        <c:auto val="1"/>
        <c:lblAlgn val="ctr"/>
        <c:lblOffset val="100"/>
        <c:noMultiLvlLbl val="0"/>
      </c:catAx>
      <c:valAx>
        <c:axId val="-1250918457"/>
        <c:scaling>
          <c:orientation val="minMax"/>
        </c:scaling>
        <c:delete val="1"/>
        <c:axPos val="l"/>
        <c:numFmt formatCode="_(* #,##0_);_(* \(#,##0\);_(* &quot;-&quot;??_);_(@_)" sourceLinked="1"/>
        <c:majorTickMark val="none"/>
        <c:minorTickMark val="none"/>
        <c:tickLblPos val="nextTo"/>
        <c:crossAx val="188164078"/>
        <c:crosses val="autoZero"/>
        <c:crossBetween val="between"/>
      </c:valAx>
      <c:spPr>
        <a:noFill/>
        <a:ln w="6350">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a:defRPr/>
            </a:pPr>
            <a:r>
              <a:rPr lang="en-US" sz="1600" b="1" u="none" baseline="0">
                <a:solidFill>
                  <a:schemeClr val="accent5">
                    <a:lumMod val="75000"/>
                  </a:schemeClr>
                </a:solidFill>
              </a:rPr>
              <a:t>Parmenant Women Employees</a:t>
            </a:r>
          </a:p>
          <a:p>
            <a:pPr algn="l">
              <a:defRPr/>
            </a:pPr>
            <a:r>
              <a:rPr lang="en-US" sz="1200" b="0" u="none" baseline="0">
                <a:solidFill>
                  <a:schemeClr val="tx1"/>
                </a:solidFill>
              </a:rPr>
              <a:t>numbers </a:t>
            </a:r>
            <a:r>
              <a:rPr lang="en-US" sz="1600" b="1" u="none" baseline="0">
                <a:solidFill>
                  <a:schemeClr val="accent5">
                    <a:lumMod val="75000"/>
                  </a:schemeClr>
                </a:solidFill>
              </a:rPr>
              <a:t> </a:t>
            </a:r>
          </a:p>
        </c:rich>
      </c:tx>
      <c:layout>
        <c:manualLayout>
          <c:xMode val="edge"/>
          <c:yMode val="edge"/>
          <c:x val="2.0972222222222201E-2"/>
          <c:y val="2.3148148148148098E-2"/>
        </c:manualLayout>
      </c:layout>
      <c:overlay val="0"/>
      <c:spPr>
        <a:noFill/>
        <a:ln w="6350">
          <a:noFill/>
        </a:ln>
        <a:effectLst/>
      </c:spPr>
    </c:title>
    <c:autoTitleDeleted val="0"/>
    <c:plotArea>
      <c:layout/>
      <c:barChart>
        <c:barDir val="col"/>
        <c:grouping val="clustered"/>
        <c:varyColors val="0"/>
        <c:ser>
          <c:idx val="0"/>
          <c:order val="0"/>
          <c:spPr>
            <a:solidFill>
              <a:schemeClr val="accent1"/>
            </a:solidFill>
            <a:ln w="6350">
              <a:noFill/>
            </a:ln>
            <a:effectLst/>
          </c:spPr>
          <c:invertIfNegative val="0"/>
          <c:dPt>
            <c:idx val="4"/>
            <c:invertIfNegative val="0"/>
            <c:bubble3D val="0"/>
            <c:spPr>
              <a:solidFill>
                <a:schemeClr val="tx2"/>
              </a:solidFill>
              <a:ln w="6350">
                <a:noFill/>
              </a:ln>
              <a:effectLst/>
            </c:spPr>
            <c:extLst>
              <c:ext xmlns:c16="http://schemas.microsoft.com/office/drawing/2014/chart" uri="{C3380CC4-5D6E-409C-BE32-E72D297353CC}">
                <c16:uniqueId val="{00000001-9F60-4AE3-9544-40D2D52F5C79}"/>
              </c:ext>
            </c:extLst>
          </c:dPt>
          <c:dLbls>
            <c:spPr>
              <a:noFill/>
              <a:ln w="6350">
                <a:noFill/>
              </a:ln>
              <a:effectLst/>
            </c:spPr>
            <c:txPr>
              <a:bodyPr rot="0" spcFirstLastPara="1" vertOverflow="ellipsis" vert="horz" wrap="square" lIns="38100" tIns="19050" rIns="38100" bIns="19050" anchor="ctr" anchorCtr="1">
                <a:spAutoFit/>
              </a:bodyPr>
              <a:lstStyle/>
              <a:p>
                <a:pPr algn="ctr">
                  <a:defRPr lang="en-US" sz="900" b="0" i="0" u="non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solidFill>
                        <a:schemeClr val="tx1">
                          <a:lumMod val="35000"/>
                          <a:lumOff val="65000"/>
                        </a:schemeClr>
                      </a:solidFill>
                      <a:round/>
                    </a:ln>
                    <a:effectLst/>
                  </c:spPr>
                </c15:leaderLines>
              </c:ext>
            </c:extLst>
          </c:dLbls>
          <c:cat>
            <c:strRef>
              <c:f>'Social Dashboard'!$B$18:$B$22</c:f>
              <c:strCache>
                <c:ptCount val="5"/>
                <c:pt idx="0">
                  <c:v>FY 19 </c:v>
                </c:pt>
                <c:pt idx="1">
                  <c:v>FY 20</c:v>
                </c:pt>
                <c:pt idx="2">
                  <c:v>FY 21</c:v>
                </c:pt>
                <c:pt idx="3">
                  <c:v>FY 22</c:v>
                </c:pt>
                <c:pt idx="4">
                  <c:v>FY 23</c:v>
                </c:pt>
              </c:strCache>
            </c:strRef>
          </c:cat>
          <c:val>
            <c:numRef>
              <c:f>'Social Dashboard'!$C$18:$C$22</c:f>
              <c:numCache>
                <c:formatCode>_(* #,##0_);_(* \(#,##0\);_(* "-"??_);_(@_)</c:formatCode>
                <c:ptCount val="5"/>
                <c:pt idx="0">
                  <c:v>65</c:v>
                </c:pt>
                <c:pt idx="1">
                  <c:v>75</c:v>
                </c:pt>
                <c:pt idx="2">
                  <c:v>66</c:v>
                </c:pt>
                <c:pt idx="3">
                  <c:v>70</c:v>
                </c:pt>
                <c:pt idx="4">
                  <c:v>104</c:v>
                </c:pt>
              </c:numCache>
            </c:numRef>
          </c:val>
          <c:extLst>
            <c:ext xmlns:c16="http://schemas.microsoft.com/office/drawing/2014/chart" uri="{C3380CC4-5D6E-409C-BE32-E72D297353CC}">
              <c16:uniqueId val="{00000000-2CF8-4F67-9621-5927113646AE}"/>
            </c:ext>
          </c:extLst>
        </c:ser>
        <c:dLbls>
          <c:showLegendKey val="0"/>
          <c:showVal val="1"/>
          <c:showCatName val="0"/>
          <c:showSerName val="0"/>
          <c:showPercent val="0"/>
          <c:showBubbleSize val="0"/>
        </c:dLbls>
        <c:gapWidth val="219"/>
        <c:overlap val="-27"/>
        <c:axId val="-12325767"/>
        <c:axId val="-613099382"/>
      </c:barChart>
      <c:catAx>
        <c:axId val="-12325767"/>
        <c:scaling>
          <c:orientation val="minMax"/>
        </c:scaling>
        <c:delete val="0"/>
        <c:axPos val="b"/>
        <c:numFmt formatCode="General" sourceLinked="1"/>
        <c:majorTickMark val="none"/>
        <c:minorTickMark val="none"/>
        <c:tickLblPos val="nextTo"/>
        <c:spPr>
          <a:noFill/>
          <a:ln w="9525" cap="flat" cmpd="sng">
            <a:solidFill>
              <a:schemeClr val="tx1">
                <a:lumMod val="15000"/>
                <a:lumOff val="85000"/>
              </a:schemeClr>
            </a:solidFill>
            <a:round/>
          </a:ln>
          <a:effectLst/>
        </c:spPr>
        <c:txPr>
          <a:bodyPr rot="-60000000" spcFirstLastPara="1" vertOverflow="ellipsis" vert="horz" wrap="square" anchor="ctr" anchorCtr="1"/>
          <a:lstStyle/>
          <a:p>
            <a:pPr>
              <a:defRPr lang="en-US" sz="900" b="0" i="0" u="none" kern="1200" baseline="0">
                <a:solidFill>
                  <a:schemeClr val="tx1">
                    <a:lumMod val="65000"/>
                    <a:lumOff val="35000"/>
                  </a:schemeClr>
                </a:solidFill>
                <a:latin typeface="+mn-lt"/>
                <a:ea typeface="+mn-ea"/>
                <a:cs typeface="+mn-cs"/>
              </a:defRPr>
            </a:pPr>
            <a:endParaRPr lang="en-US"/>
          </a:p>
        </c:txPr>
        <c:crossAx val="-613099382"/>
        <c:crosses val="autoZero"/>
        <c:auto val="1"/>
        <c:lblAlgn val="ctr"/>
        <c:lblOffset val="100"/>
        <c:noMultiLvlLbl val="0"/>
      </c:catAx>
      <c:valAx>
        <c:axId val="-613099382"/>
        <c:scaling>
          <c:orientation val="minMax"/>
        </c:scaling>
        <c:delete val="1"/>
        <c:axPos val="l"/>
        <c:numFmt formatCode="_(* #,##0_);_(* \(#,##0\);_(* &quot;-&quot;??_);_(@_)" sourceLinked="1"/>
        <c:majorTickMark val="none"/>
        <c:minorTickMark val="none"/>
        <c:tickLblPos val="nextTo"/>
        <c:crossAx val="-12325767"/>
        <c:crosses val="autoZero"/>
        <c:crossBetween val="between"/>
      </c:valAx>
      <c:spPr>
        <a:noFill/>
        <a:ln w="6350">
          <a:noFill/>
        </a:ln>
        <a:effectLst/>
      </c:spPr>
    </c:plotArea>
    <c:plotVisOnly val="1"/>
    <c:dispBlanksAs val="gap"/>
    <c:showDLblsOverMax val="0"/>
  </c:chart>
  <c:spPr>
    <a:solidFill>
      <a:schemeClr val="bg1"/>
    </a:solidFill>
    <a:ln w="9525" cap="flat" cmpd="sng">
      <a:solidFill>
        <a:schemeClr val="tx1">
          <a:lumMod val="15000"/>
          <a:lumOff val="85000"/>
        </a:schemeClr>
      </a:solidFill>
      <a:round/>
    </a:ln>
    <a:effectLst/>
  </c:sp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a:defRPr/>
            </a:pPr>
            <a:r>
              <a:rPr lang="en-US" sz="1400" b="1" i="0" u="none" baseline="0">
                <a:solidFill>
                  <a:schemeClr val="accent5"/>
                </a:solidFill>
                <a:latin typeface="+mn-lt"/>
                <a:ea typeface="+mn-ea"/>
                <a:cs typeface="+mn-cs"/>
              </a:rPr>
              <a:t>Differently Abled Employees</a:t>
            </a:r>
          </a:p>
          <a:p>
            <a:pPr algn="l">
              <a:defRPr/>
            </a:pPr>
            <a:r>
              <a:rPr lang="en-US" sz="1400" b="0" i="0" u="none" baseline="0">
                <a:solidFill>
                  <a:schemeClr val="tx1">
                    <a:lumMod val="65000"/>
                    <a:lumOff val="35000"/>
                  </a:schemeClr>
                </a:solidFill>
                <a:latin typeface="+mn-lt"/>
                <a:ea typeface="+mn-ea"/>
                <a:cs typeface="+mn-cs"/>
              </a:rPr>
              <a:t>number  </a:t>
            </a:r>
          </a:p>
        </c:rich>
      </c:tx>
      <c:layout>
        <c:manualLayout>
          <c:xMode val="edge"/>
          <c:yMode val="edge"/>
          <c:x val="2.1190033917994101E-2"/>
          <c:y val="3.2407407407407399E-2"/>
        </c:manualLayout>
      </c:layout>
      <c:overlay val="0"/>
      <c:spPr>
        <a:noFill/>
        <a:ln w="6350">
          <a:noFill/>
        </a:ln>
        <a:effectLst/>
      </c:spPr>
    </c:title>
    <c:autoTitleDeleted val="0"/>
    <c:plotArea>
      <c:layout/>
      <c:barChart>
        <c:barDir val="col"/>
        <c:grouping val="clustered"/>
        <c:varyColors val="0"/>
        <c:ser>
          <c:idx val="0"/>
          <c:order val="0"/>
          <c:spPr>
            <a:solidFill>
              <a:schemeClr val="accent1"/>
            </a:solidFill>
            <a:ln w="6350">
              <a:noFill/>
            </a:ln>
            <a:effectLst/>
          </c:spPr>
          <c:invertIfNegative val="0"/>
          <c:dPt>
            <c:idx val="4"/>
            <c:invertIfNegative val="0"/>
            <c:bubble3D val="0"/>
            <c:spPr>
              <a:solidFill>
                <a:schemeClr val="tx2"/>
              </a:solidFill>
              <a:ln w="6350">
                <a:noFill/>
              </a:ln>
              <a:effectLst/>
            </c:spPr>
            <c:extLst>
              <c:ext xmlns:c16="http://schemas.microsoft.com/office/drawing/2014/chart" uri="{C3380CC4-5D6E-409C-BE32-E72D297353CC}">
                <c16:uniqueId val="{00000001-8F81-456F-86D7-B798C0D7D230}"/>
              </c:ext>
            </c:extLst>
          </c:dPt>
          <c:dLbls>
            <c:spPr>
              <a:noFill/>
              <a:ln w="6350">
                <a:noFill/>
              </a:ln>
              <a:effectLst/>
            </c:spPr>
            <c:txPr>
              <a:bodyPr rot="0" spcFirstLastPara="1" vertOverflow="ellipsis" vert="horz" wrap="square" lIns="38100" tIns="19050" rIns="38100" bIns="19050" anchor="ctr" anchorCtr="1">
                <a:spAutoFit/>
              </a:bodyPr>
              <a:lstStyle/>
              <a:p>
                <a:pPr algn="ctr">
                  <a:defRPr lang="en-US" sz="900" b="0" i="0" u="non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solidFill>
                        <a:schemeClr val="tx1">
                          <a:lumMod val="35000"/>
                          <a:lumOff val="65000"/>
                        </a:schemeClr>
                      </a:solidFill>
                      <a:round/>
                    </a:ln>
                    <a:effectLst/>
                  </c:spPr>
                </c15:leaderLines>
              </c:ext>
            </c:extLst>
          </c:dLbls>
          <c:cat>
            <c:strRef>
              <c:f>'Social Dashboard'!$B$34:$B$38</c:f>
              <c:strCache>
                <c:ptCount val="5"/>
                <c:pt idx="0">
                  <c:v>FY 19 </c:v>
                </c:pt>
                <c:pt idx="1">
                  <c:v>FY 20</c:v>
                </c:pt>
                <c:pt idx="2">
                  <c:v>FY 21</c:v>
                </c:pt>
                <c:pt idx="3">
                  <c:v>FY 22</c:v>
                </c:pt>
                <c:pt idx="4">
                  <c:v>FY 23</c:v>
                </c:pt>
              </c:strCache>
            </c:strRef>
          </c:cat>
          <c:val>
            <c:numRef>
              <c:f>'Social Dashboard'!$C$34:$C$38</c:f>
              <c:numCache>
                <c:formatCode>General</c:formatCode>
                <c:ptCount val="5"/>
                <c:pt idx="0">
                  <c:v>6</c:v>
                </c:pt>
                <c:pt idx="1">
                  <c:v>6</c:v>
                </c:pt>
                <c:pt idx="2">
                  <c:v>6</c:v>
                </c:pt>
                <c:pt idx="3">
                  <c:v>6</c:v>
                </c:pt>
                <c:pt idx="4">
                  <c:v>6</c:v>
                </c:pt>
              </c:numCache>
            </c:numRef>
          </c:val>
          <c:extLst>
            <c:ext xmlns:c16="http://schemas.microsoft.com/office/drawing/2014/chart" uri="{C3380CC4-5D6E-409C-BE32-E72D297353CC}">
              <c16:uniqueId val="{00000000-1318-4165-B872-C3CF452164EE}"/>
            </c:ext>
          </c:extLst>
        </c:ser>
        <c:dLbls>
          <c:showLegendKey val="0"/>
          <c:showVal val="1"/>
          <c:showCatName val="0"/>
          <c:showSerName val="0"/>
          <c:showPercent val="0"/>
          <c:showBubbleSize val="0"/>
        </c:dLbls>
        <c:gapWidth val="219"/>
        <c:overlap val="-27"/>
        <c:axId val="-1934616434"/>
        <c:axId val="829373129"/>
      </c:barChart>
      <c:catAx>
        <c:axId val="-1934616434"/>
        <c:scaling>
          <c:orientation val="minMax"/>
        </c:scaling>
        <c:delete val="0"/>
        <c:axPos val="b"/>
        <c:numFmt formatCode="General" sourceLinked="1"/>
        <c:majorTickMark val="out"/>
        <c:minorTickMark val="none"/>
        <c:tickLblPos val="nextTo"/>
        <c:spPr>
          <a:noFill/>
          <a:ln w="9525" cap="flat" cmpd="sng">
            <a:solidFill>
              <a:schemeClr val="tx1">
                <a:lumMod val="15000"/>
                <a:lumOff val="85000"/>
              </a:schemeClr>
            </a:solidFill>
            <a:round/>
          </a:ln>
          <a:effectLst/>
        </c:spPr>
        <c:txPr>
          <a:bodyPr rot="-60000000" spcFirstLastPara="1" vertOverflow="ellipsis" vert="horz" wrap="square" anchor="ctr" anchorCtr="1"/>
          <a:lstStyle/>
          <a:p>
            <a:pPr>
              <a:defRPr lang="en-US" sz="900" b="0" i="0" u="none" kern="1200" baseline="0">
                <a:solidFill>
                  <a:schemeClr val="tx1">
                    <a:lumMod val="65000"/>
                    <a:lumOff val="35000"/>
                  </a:schemeClr>
                </a:solidFill>
                <a:latin typeface="+mn-lt"/>
                <a:ea typeface="+mn-ea"/>
                <a:cs typeface="+mn-cs"/>
              </a:defRPr>
            </a:pPr>
            <a:endParaRPr lang="en-US"/>
          </a:p>
        </c:txPr>
        <c:crossAx val="829373129"/>
        <c:crosses val="autoZero"/>
        <c:auto val="1"/>
        <c:lblAlgn val="ctr"/>
        <c:lblOffset val="100"/>
        <c:noMultiLvlLbl val="0"/>
      </c:catAx>
      <c:valAx>
        <c:axId val="829373129"/>
        <c:scaling>
          <c:orientation val="minMax"/>
        </c:scaling>
        <c:delete val="1"/>
        <c:axPos val="l"/>
        <c:numFmt formatCode="General" sourceLinked="1"/>
        <c:majorTickMark val="none"/>
        <c:minorTickMark val="none"/>
        <c:tickLblPos val="nextTo"/>
        <c:crossAx val="-1934616434"/>
        <c:crosses val="autoZero"/>
        <c:crossBetween val="between"/>
      </c:valAx>
      <c:spPr>
        <a:noFill/>
        <a:ln w="6350">
          <a:noFill/>
        </a:ln>
        <a:effectLst/>
      </c:spPr>
    </c:plotArea>
    <c:plotVisOnly val="1"/>
    <c:dispBlanksAs val="gap"/>
    <c:showDLblsOverMax val="0"/>
  </c:chart>
  <c:spPr>
    <a:solidFill>
      <a:schemeClr val="bg1"/>
    </a:solidFill>
    <a:ln w="9525" cap="flat" cmpd="sng">
      <a:solidFill>
        <a:schemeClr val="tx1">
          <a:lumMod val="15000"/>
          <a:lumOff val="85000"/>
        </a:schemeClr>
      </a:solidFill>
      <a:round/>
    </a:ln>
    <a:effectLst/>
  </c:sp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a:defRPr/>
            </a:pPr>
            <a:r>
              <a:rPr lang="en-US" sz="1800" b="1" u="none" baseline="0">
                <a:solidFill>
                  <a:schemeClr val="accent5"/>
                </a:solidFill>
              </a:rPr>
              <a:t>Lost Time Injury Frequesncy Rate ( LTIFR) </a:t>
            </a:r>
          </a:p>
          <a:p>
            <a:pPr algn="l">
              <a:defRPr/>
            </a:pPr>
            <a:r>
              <a:rPr lang="en-US" sz="1100" b="0" i="1" u="none" baseline="0">
                <a:solidFill>
                  <a:schemeClr val="tx1"/>
                </a:solidFill>
              </a:rPr>
              <a:t>per million man hours </a:t>
            </a:r>
          </a:p>
        </c:rich>
      </c:tx>
      <c:layout>
        <c:manualLayout>
          <c:xMode val="edge"/>
          <c:yMode val="edge"/>
          <c:x val="2.5569335083114601E-2"/>
          <c:y val="2.3148148148148098E-2"/>
        </c:manualLayout>
      </c:layout>
      <c:overlay val="0"/>
      <c:spPr>
        <a:noFill/>
        <a:ln w="6350">
          <a:noFill/>
        </a:ln>
        <a:effectLst/>
      </c:spPr>
    </c:title>
    <c:autoTitleDeleted val="0"/>
    <c:plotArea>
      <c:layout/>
      <c:barChart>
        <c:barDir val="col"/>
        <c:grouping val="clustered"/>
        <c:varyColors val="0"/>
        <c:ser>
          <c:idx val="0"/>
          <c:order val="0"/>
          <c:spPr>
            <a:solidFill>
              <a:schemeClr val="accent1"/>
            </a:solidFill>
            <a:ln w="6350">
              <a:noFill/>
            </a:ln>
            <a:effectLst/>
          </c:spPr>
          <c:invertIfNegative val="0"/>
          <c:dLbls>
            <c:spPr>
              <a:noFill/>
              <a:ln w="6350">
                <a:noFill/>
              </a:ln>
              <a:effectLst/>
            </c:spPr>
            <c:txPr>
              <a:bodyPr rot="0" spcFirstLastPara="1" vertOverflow="ellipsis" vert="horz" wrap="square" lIns="38100" tIns="19050" rIns="38100" bIns="19050" anchor="ctr" anchorCtr="1">
                <a:spAutoFit/>
              </a:bodyPr>
              <a:lstStyle/>
              <a:p>
                <a:pPr algn="ctr">
                  <a:defRPr lang="en-US" sz="900" b="0" i="0" u="non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solidFill>
                        <a:schemeClr val="tx1">
                          <a:lumMod val="35000"/>
                          <a:lumOff val="65000"/>
                        </a:schemeClr>
                      </a:solidFill>
                      <a:round/>
                    </a:ln>
                    <a:effectLst/>
                  </c:spPr>
                </c15:leaderLines>
              </c:ext>
            </c:extLst>
          </c:dLbls>
          <c:cat>
            <c:strRef>
              <c:f>'Social Dashboard'!$B$49:$B$53</c:f>
              <c:strCache>
                <c:ptCount val="5"/>
                <c:pt idx="0">
                  <c:v>FY 19 </c:v>
                </c:pt>
                <c:pt idx="1">
                  <c:v>FY 20</c:v>
                </c:pt>
                <c:pt idx="2">
                  <c:v>FY 21</c:v>
                </c:pt>
                <c:pt idx="3">
                  <c:v>FY 22</c:v>
                </c:pt>
                <c:pt idx="4">
                  <c:v>FY 23</c:v>
                </c:pt>
              </c:strCache>
            </c:strRef>
          </c:cat>
          <c:val>
            <c:numRef>
              <c:f>'Social Dashboard'!$C$49:$C$53</c:f>
              <c:numCache>
                <c:formatCode>General</c:formatCode>
                <c:ptCount val="5"/>
                <c:pt idx="0">
                  <c:v>0.53</c:v>
                </c:pt>
                <c:pt idx="1">
                  <c:v>0.26</c:v>
                </c:pt>
                <c:pt idx="2">
                  <c:v>0.11</c:v>
                </c:pt>
                <c:pt idx="3">
                  <c:v>0.1</c:v>
                </c:pt>
                <c:pt idx="4">
                  <c:v>0</c:v>
                </c:pt>
              </c:numCache>
            </c:numRef>
          </c:val>
          <c:extLst>
            <c:ext xmlns:c16="http://schemas.microsoft.com/office/drawing/2014/chart" uri="{C3380CC4-5D6E-409C-BE32-E72D297353CC}">
              <c16:uniqueId val="{00000000-65C3-4001-8514-806681E6E72E}"/>
            </c:ext>
          </c:extLst>
        </c:ser>
        <c:dLbls>
          <c:showLegendKey val="0"/>
          <c:showVal val="1"/>
          <c:showCatName val="0"/>
          <c:showSerName val="0"/>
          <c:showPercent val="0"/>
          <c:showBubbleSize val="0"/>
        </c:dLbls>
        <c:gapWidth val="219"/>
        <c:overlap val="-27"/>
        <c:axId val="-314186273"/>
        <c:axId val="-2120671307"/>
      </c:barChart>
      <c:catAx>
        <c:axId val="-314186273"/>
        <c:scaling>
          <c:orientation val="minMax"/>
        </c:scaling>
        <c:delete val="0"/>
        <c:axPos val="b"/>
        <c:numFmt formatCode="General" sourceLinked="1"/>
        <c:majorTickMark val="none"/>
        <c:minorTickMark val="none"/>
        <c:tickLblPos val="nextTo"/>
        <c:spPr>
          <a:noFill/>
          <a:ln w="9525" cap="flat" cmpd="sng">
            <a:solidFill>
              <a:schemeClr val="tx1">
                <a:lumMod val="15000"/>
                <a:lumOff val="85000"/>
              </a:schemeClr>
            </a:solidFill>
            <a:round/>
          </a:ln>
          <a:effectLst/>
        </c:spPr>
        <c:txPr>
          <a:bodyPr rot="-60000000" spcFirstLastPara="1" vertOverflow="ellipsis" vert="horz" wrap="square" anchor="ctr" anchorCtr="1"/>
          <a:lstStyle/>
          <a:p>
            <a:pPr>
              <a:defRPr lang="en-US" sz="900" b="0" i="0" u="none" kern="1200" baseline="0">
                <a:solidFill>
                  <a:schemeClr val="tx1">
                    <a:lumMod val="65000"/>
                    <a:lumOff val="35000"/>
                  </a:schemeClr>
                </a:solidFill>
                <a:latin typeface="+mn-lt"/>
                <a:ea typeface="+mn-ea"/>
                <a:cs typeface="+mn-cs"/>
              </a:defRPr>
            </a:pPr>
            <a:endParaRPr lang="en-US"/>
          </a:p>
        </c:txPr>
        <c:crossAx val="-2120671307"/>
        <c:crosses val="autoZero"/>
        <c:auto val="1"/>
        <c:lblAlgn val="ctr"/>
        <c:lblOffset val="100"/>
        <c:noMultiLvlLbl val="0"/>
      </c:catAx>
      <c:valAx>
        <c:axId val="-2120671307"/>
        <c:scaling>
          <c:orientation val="minMax"/>
        </c:scaling>
        <c:delete val="1"/>
        <c:axPos val="l"/>
        <c:numFmt formatCode="General" sourceLinked="1"/>
        <c:majorTickMark val="none"/>
        <c:minorTickMark val="none"/>
        <c:tickLblPos val="nextTo"/>
        <c:crossAx val="-314186273"/>
        <c:crosses val="autoZero"/>
        <c:crossBetween val="between"/>
      </c:valAx>
      <c:spPr>
        <a:noFill/>
        <a:ln w="6350">
          <a:noFill/>
        </a:ln>
        <a:effectLst/>
      </c:spPr>
    </c:plotArea>
    <c:plotVisOnly val="1"/>
    <c:dispBlanksAs val="gap"/>
    <c:showDLblsOverMax val="0"/>
  </c:chart>
  <c:spPr>
    <a:solidFill>
      <a:schemeClr val="bg1"/>
    </a:solidFill>
    <a:ln w="9525" cap="flat" cmpd="sng">
      <a:solidFill>
        <a:schemeClr val="tx1">
          <a:lumMod val="15000"/>
          <a:lumOff val="85000"/>
        </a:schemeClr>
      </a:solidFill>
      <a:round/>
    </a:ln>
    <a:effectLst/>
  </c:sp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hyperlink" Target="#Environment!A1"/><Relationship Id="rId3" Type="http://schemas.openxmlformats.org/officeDocument/2006/relationships/hyperlink" Target="#'SDG Mapping'!A1"/><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TCFD!A1"/><Relationship Id="rId6" Type="http://schemas.openxmlformats.org/officeDocument/2006/relationships/image" Target="../media/image3.png"/><Relationship Id="rId5" Type="http://schemas.openxmlformats.org/officeDocument/2006/relationships/hyperlink" Target="#'GRI Mapping'!A1"/><Relationship Id="rId10" Type="http://schemas.openxmlformats.org/officeDocument/2006/relationships/image" Target="../media/image6.jpg"/><Relationship Id="rId4" Type="http://schemas.openxmlformats.org/officeDocument/2006/relationships/image" Target="../media/image2.png"/><Relationship Id="rId9" Type="http://schemas.openxmlformats.org/officeDocument/2006/relationships/image" Target="../media/image5.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chart" Target="../charts/chart5.xml"/><Relationship Id="rId4" Type="http://schemas.openxmlformats.org/officeDocument/2006/relationships/chart" Target="../charts/chart4.xml"/></Relationships>
</file>

<file path=xl/drawings/_rels/drawing3.xml.rels><?xml version="1.0" encoding="UTF-8" standalone="yes"?>
<Relationships xmlns="http://schemas.openxmlformats.org/package/2006/relationships"><Relationship Id="rId8" Type="http://schemas.openxmlformats.org/officeDocument/2006/relationships/image" Target="../media/image14.jpeg"/><Relationship Id="rId13" Type="http://schemas.openxmlformats.org/officeDocument/2006/relationships/image" Target="../media/image19.png"/><Relationship Id="rId3" Type="http://schemas.openxmlformats.org/officeDocument/2006/relationships/image" Target="../media/image9.png"/><Relationship Id="rId7" Type="http://schemas.openxmlformats.org/officeDocument/2006/relationships/image" Target="../media/image13.jpeg"/><Relationship Id="rId12" Type="http://schemas.openxmlformats.org/officeDocument/2006/relationships/image" Target="../media/image18.jpeg"/><Relationship Id="rId17" Type="http://schemas.openxmlformats.org/officeDocument/2006/relationships/image" Target="../media/image23.png"/><Relationship Id="rId2" Type="http://schemas.openxmlformats.org/officeDocument/2006/relationships/image" Target="../media/image8.png"/><Relationship Id="rId16" Type="http://schemas.openxmlformats.org/officeDocument/2006/relationships/image" Target="../media/image22.jpeg"/><Relationship Id="rId1" Type="http://schemas.openxmlformats.org/officeDocument/2006/relationships/image" Target="../media/image7.png"/><Relationship Id="rId6" Type="http://schemas.openxmlformats.org/officeDocument/2006/relationships/image" Target="../media/image12.png"/><Relationship Id="rId11" Type="http://schemas.openxmlformats.org/officeDocument/2006/relationships/image" Target="../media/image17.jpeg"/><Relationship Id="rId5" Type="http://schemas.openxmlformats.org/officeDocument/2006/relationships/image" Target="../media/image11.jpeg"/><Relationship Id="rId15" Type="http://schemas.openxmlformats.org/officeDocument/2006/relationships/image" Target="../media/image21.jpeg"/><Relationship Id="rId10" Type="http://schemas.openxmlformats.org/officeDocument/2006/relationships/image" Target="../media/image16.jpeg"/><Relationship Id="rId4" Type="http://schemas.openxmlformats.org/officeDocument/2006/relationships/image" Target="../media/image10.png"/><Relationship Id="rId9" Type="http://schemas.openxmlformats.org/officeDocument/2006/relationships/image" Target="../media/image15.jpeg"/><Relationship Id="rId14" Type="http://schemas.openxmlformats.org/officeDocument/2006/relationships/image" Target="../media/image20.png"/></Relationships>
</file>

<file path=xl/drawings/_rels/drawing4.xml.rels><?xml version="1.0" encoding="UTF-8" standalone="yes"?>
<Relationships xmlns="http://schemas.openxmlformats.org/package/2006/relationships"><Relationship Id="rId2" Type="http://schemas.openxmlformats.org/officeDocument/2006/relationships/image" Target="../media/image25.png"/><Relationship Id="rId1" Type="http://schemas.openxmlformats.org/officeDocument/2006/relationships/image" Target="../media/image24.png"/></Relationships>
</file>

<file path=xl/drawings/_rels/drawing6.xml.rels><?xml version="1.0" encoding="UTF-8" standalone="yes"?>
<Relationships xmlns="http://schemas.openxmlformats.org/package/2006/relationships"><Relationship Id="rId3" Type="http://schemas.openxmlformats.org/officeDocument/2006/relationships/image" Target="../media/image28.png"/><Relationship Id="rId7" Type="http://schemas.openxmlformats.org/officeDocument/2006/relationships/image" Target="../media/image32.png"/><Relationship Id="rId2" Type="http://schemas.openxmlformats.org/officeDocument/2006/relationships/image" Target="../media/image27.jpeg"/><Relationship Id="rId1" Type="http://schemas.openxmlformats.org/officeDocument/2006/relationships/image" Target="../media/image26.jpeg"/><Relationship Id="rId6" Type="http://schemas.openxmlformats.org/officeDocument/2006/relationships/image" Target="../media/image31.png"/><Relationship Id="rId5" Type="http://schemas.openxmlformats.org/officeDocument/2006/relationships/image" Target="../media/image30.png"/><Relationship Id="rId4" Type="http://schemas.openxmlformats.org/officeDocument/2006/relationships/image" Target="../media/image29.png"/></Relationships>
</file>

<file path=xl/drawings/_rels/drawing7.xml.rels><?xml version="1.0" encoding="UTF-8" standalone="yes"?>
<Relationships xmlns="http://schemas.openxmlformats.org/package/2006/relationships"><Relationship Id="rId2" Type="http://schemas.openxmlformats.org/officeDocument/2006/relationships/image" Target="../media/image34.png"/><Relationship Id="rId1" Type="http://schemas.openxmlformats.org/officeDocument/2006/relationships/image" Target="../media/image33.png"/></Relationships>
</file>

<file path=xl/drawings/_rels/drawing8.xml.rels><?xml version="1.0" encoding="UTF-8" standalone="yes"?>
<Relationships xmlns="http://schemas.openxmlformats.org/package/2006/relationships"><Relationship Id="rId3" Type="http://schemas.openxmlformats.org/officeDocument/2006/relationships/image" Target="../media/image37.png"/><Relationship Id="rId2" Type="http://schemas.openxmlformats.org/officeDocument/2006/relationships/image" Target="../media/image36.png"/><Relationship Id="rId1" Type="http://schemas.openxmlformats.org/officeDocument/2006/relationships/image" Target="../media/image35.png"/><Relationship Id="rId6" Type="http://schemas.openxmlformats.org/officeDocument/2006/relationships/image" Target="../media/image40.png"/><Relationship Id="rId5" Type="http://schemas.openxmlformats.org/officeDocument/2006/relationships/image" Target="../media/image39.png"/><Relationship Id="rId4" Type="http://schemas.openxmlformats.org/officeDocument/2006/relationships/image" Target="../media/image38.jpeg"/></Relationships>
</file>

<file path=xl/drawings/_rels/drawing9.xml.rels><?xml version="1.0" encoding="UTF-8" standalone="yes"?>
<Relationships xmlns="http://schemas.openxmlformats.org/package/2006/relationships"><Relationship Id="rId1" Type="http://schemas.openxmlformats.org/officeDocument/2006/relationships/image" Target="../media/image41.png"/></Relationships>
</file>

<file path=xl/drawings/_rels/drawing10.xml.rels><?xml version="1.0" encoding="UTF-8" standalone="yes"?>
<Relationships xmlns="http://schemas.openxmlformats.org/package/2006/relationships"><Relationship Id="rId3" Type="http://schemas.openxmlformats.org/officeDocument/2006/relationships/chart" Target="../charts/chart8.xml"/><Relationship Id="rId2" Type="http://schemas.openxmlformats.org/officeDocument/2006/relationships/chart" Target="../charts/chart7.xml"/><Relationship Id="rId1" Type="http://schemas.openxmlformats.org/officeDocument/2006/relationships/chart" Target="../charts/chart6.xml"/><Relationship Id="rId5" Type="http://schemas.openxmlformats.org/officeDocument/2006/relationships/chart" Target="../charts/chart10.xml"/><Relationship Id="rId4" Type="http://schemas.openxmlformats.org/officeDocument/2006/relationships/chart" Target="../charts/chart9.xml"/></Relationships>
</file>

<file path=xl/drawings/_rels/drawing11.xml.rels><?xml version="1.0" encoding="UTF-8" standalone="yes"?>
<Relationships xmlns="http://schemas.openxmlformats.org/package/2006/relationships"><Relationship Id="rId3" Type="http://schemas.openxmlformats.org/officeDocument/2006/relationships/chart" Target="../charts/chart13.xml"/><Relationship Id="rId2" Type="http://schemas.openxmlformats.org/officeDocument/2006/relationships/chart" Target="../charts/chart12.xml"/><Relationship Id="rId1" Type="http://schemas.openxmlformats.org/officeDocument/2006/relationships/chart" Target="../charts/chart11.xml"/><Relationship Id="rId6" Type="http://schemas.openxmlformats.org/officeDocument/2006/relationships/chart" Target="../charts/chart16.xml"/><Relationship Id="rId5" Type="http://schemas.openxmlformats.org/officeDocument/2006/relationships/chart" Target="../charts/chart15.xml"/><Relationship Id="rId4" Type="http://schemas.openxmlformats.org/officeDocument/2006/relationships/chart" Target="../charts/chart14.xml"/></Relationships>
</file>

<file path=xl/drawings/_rels/drawing12.xml.rels><?xml version="1.0" encoding="UTF-8" standalone="yes"?>
<Relationships xmlns="http://schemas.openxmlformats.org/package/2006/relationships"><Relationship Id="rId3" Type="http://schemas.openxmlformats.org/officeDocument/2006/relationships/chart" Target="../charts/chart19.xml"/><Relationship Id="rId2" Type="http://schemas.openxmlformats.org/officeDocument/2006/relationships/chart" Target="../charts/chart18.xml"/><Relationship Id="rId1" Type="http://schemas.openxmlformats.org/officeDocument/2006/relationships/chart" Target="../charts/chart17.xml"/><Relationship Id="rId4" Type="http://schemas.openxmlformats.org/officeDocument/2006/relationships/chart" Target="../charts/chart20.xml"/></Relationships>
</file>

<file path=xl/drawings/drawing1.xml><?xml version="1.0" encoding="utf-8"?>
<xdr:wsDr xmlns:xdr="http://schemas.openxmlformats.org/drawingml/2006/spreadsheetDrawing" xmlns:a="http://schemas.openxmlformats.org/drawingml/2006/main">
  <xdr:twoCellAnchor editAs="oneCell">
    <xdr:from>
      <xdr:col>1</xdr:col>
      <xdr:colOff>3589020</xdr:colOff>
      <xdr:row>16</xdr:row>
      <xdr:rowOff>163231</xdr:rowOff>
    </xdr:from>
    <xdr:to>
      <xdr:col>1</xdr:col>
      <xdr:colOff>4313945</xdr:colOff>
      <xdr:row>18</xdr:row>
      <xdr:rowOff>22860</xdr:rowOff>
    </xdr:to>
    <xdr:pic>
      <xdr:nvPicPr>
        <xdr:cNvPr id="3" name="Picture 2">
          <a:hlinkClick xmlns:r="http://schemas.openxmlformats.org/officeDocument/2006/relationships" r:id="rId1"/>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12108180" y="3500791"/>
          <a:ext cx="724925" cy="225389"/>
        </a:xfrm>
        <a:prstGeom prst="rect">
          <a:avLst/>
        </a:prstGeom>
      </xdr:spPr>
    </xdr:pic>
    <xdr:clientData/>
  </xdr:twoCellAnchor>
  <xdr:twoCellAnchor editAs="oneCell">
    <xdr:from>
      <xdr:col>1</xdr:col>
      <xdr:colOff>3584783</xdr:colOff>
      <xdr:row>13</xdr:row>
      <xdr:rowOff>5716</xdr:rowOff>
    </xdr:from>
    <xdr:to>
      <xdr:col>1</xdr:col>
      <xdr:colOff>4269552</xdr:colOff>
      <xdr:row>16</xdr:row>
      <xdr:rowOff>0</xdr:rowOff>
    </xdr:to>
    <xdr:pic>
      <xdr:nvPicPr>
        <xdr:cNvPr id="4" name="Picture 3">
          <a:hlinkClick xmlns:r="http://schemas.openxmlformats.org/officeDocument/2006/relationships" r:id="rId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4"/>
        <a:stretch>
          <a:fillRect/>
        </a:stretch>
      </xdr:blipFill>
      <xdr:spPr>
        <a:xfrm>
          <a:off x="12103943" y="2794636"/>
          <a:ext cx="684769" cy="542924"/>
        </a:xfrm>
        <a:prstGeom prst="rect">
          <a:avLst/>
        </a:prstGeom>
      </xdr:spPr>
    </xdr:pic>
    <xdr:clientData/>
  </xdr:twoCellAnchor>
  <xdr:twoCellAnchor editAs="oneCell">
    <xdr:from>
      <xdr:col>1</xdr:col>
      <xdr:colOff>3593452</xdr:colOff>
      <xdr:row>9</xdr:row>
      <xdr:rowOff>74295</xdr:rowOff>
    </xdr:from>
    <xdr:to>
      <xdr:col>1</xdr:col>
      <xdr:colOff>4187158</xdr:colOff>
      <xdr:row>12</xdr:row>
      <xdr:rowOff>76200</xdr:rowOff>
    </xdr:to>
    <xdr:pic>
      <xdr:nvPicPr>
        <xdr:cNvPr id="8" name="Picture 7">
          <a:hlinkClick xmlns:r="http://schemas.openxmlformats.org/officeDocument/2006/relationships" r:id="rId5"/>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6"/>
        <a:stretch>
          <a:fillRect/>
        </a:stretch>
      </xdr:blipFill>
      <xdr:spPr>
        <a:xfrm>
          <a:off x="12112612" y="2131695"/>
          <a:ext cx="593706" cy="550545"/>
        </a:xfrm>
        <a:prstGeom prst="rect">
          <a:avLst/>
        </a:prstGeom>
      </xdr:spPr>
    </xdr:pic>
    <xdr:clientData/>
  </xdr:twoCellAnchor>
  <xdr:twoCellAnchor editAs="oneCell">
    <xdr:from>
      <xdr:col>1</xdr:col>
      <xdr:colOff>1394460</xdr:colOff>
      <xdr:row>0</xdr:row>
      <xdr:rowOff>0</xdr:rowOff>
    </xdr:from>
    <xdr:to>
      <xdr:col>1</xdr:col>
      <xdr:colOff>4351020</xdr:colOff>
      <xdr:row>4</xdr:row>
      <xdr:rowOff>342900</xdr:rowOff>
    </xdr:to>
    <xdr:pic>
      <xdr:nvPicPr>
        <xdr:cNvPr id="11" name="Picture 10">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7"/>
        <a:stretch>
          <a:fillRect/>
        </a:stretch>
      </xdr:blipFill>
      <xdr:spPr>
        <a:xfrm>
          <a:off x="9921240" y="0"/>
          <a:ext cx="2956560" cy="1181100"/>
        </a:xfrm>
        <a:prstGeom prst="rect">
          <a:avLst/>
        </a:prstGeom>
      </xdr:spPr>
    </xdr:pic>
    <xdr:clientData/>
  </xdr:twoCellAnchor>
  <xdr:twoCellAnchor editAs="oneCell">
    <xdr:from>
      <xdr:col>1</xdr:col>
      <xdr:colOff>3604261</xdr:colOff>
      <xdr:row>6</xdr:row>
      <xdr:rowOff>45720</xdr:rowOff>
    </xdr:from>
    <xdr:to>
      <xdr:col>1</xdr:col>
      <xdr:colOff>4167776</xdr:colOff>
      <xdr:row>8</xdr:row>
      <xdr:rowOff>129540</xdr:rowOff>
    </xdr:to>
    <xdr:pic>
      <xdr:nvPicPr>
        <xdr:cNvPr id="12" name="Picture 11">
          <a:hlinkClick xmlns:r="http://schemas.openxmlformats.org/officeDocument/2006/relationships" r:id="rId8"/>
        </xdr:cNvPr>
        <xdr:cNvPicPr>
          <a:picLocks noChangeAspect="1"/>
        </xdr:cNvPicPr>
      </xdr:nvPicPr>
      <xdr:blipFill>
        <a:blip xmlns:r="http://schemas.openxmlformats.org/officeDocument/2006/relationships" r:embed="rId9"/>
        <a:stretch>
          <a:fillRect/>
        </a:stretch>
      </xdr:blipFill>
      <xdr:spPr>
        <a:xfrm>
          <a:off x="12123421" y="1554480"/>
          <a:ext cx="563515" cy="449580"/>
        </a:xfrm>
        <a:prstGeom prst="rect">
          <a:avLst/>
        </a:prstGeom>
      </xdr:spPr>
    </xdr:pic>
    <xdr:clientData/>
  </xdr:twoCellAnchor>
  <xdr:twoCellAnchor editAs="oneCell">
    <xdr:from>
      <xdr:col>0</xdr:col>
      <xdr:colOff>0</xdr:colOff>
      <xdr:row>0</xdr:row>
      <xdr:rowOff>0</xdr:rowOff>
    </xdr:from>
    <xdr:to>
      <xdr:col>1</xdr:col>
      <xdr:colOff>38100</xdr:colOff>
      <xdr:row>24</xdr:row>
      <xdr:rowOff>9525</xdr:rowOff>
    </xdr:to>
    <xdr:pic>
      <xdr:nvPicPr>
        <xdr:cNvPr id="13" name="Picture 12"/>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0" y="0"/>
          <a:ext cx="8564880" cy="481774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6</xdr:col>
      <xdr:colOff>337820</xdr:colOff>
      <xdr:row>19</xdr:row>
      <xdr:rowOff>105411</xdr:rowOff>
    </xdr:from>
    <xdr:to>
      <xdr:col>11</xdr:col>
      <xdr:colOff>32385</xdr:colOff>
      <xdr:row>27</xdr:row>
      <xdr:rowOff>0</xdr:rowOff>
    </xdr:to>
    <xdr:sp macro="" textlink="">
      <xdr:nvSpPr>
        <xdr:cNvPr id="7" name="TextBox 6">
          <a:extLst>
            <a:ext uri="{FF2B5EF4-FFF2-40B4-BE49-F238E27FC236}">
              <a16:creationId xmlns:a16="http://schemas.microsoft.com/office/drawing/2014/main" id="{00000000-0008-0000-0800-000007000000}"/>
            </a:ext>
          </a:extLst>
        </xdr:cNvPr>
        <xdr:cNvSpPr txBox="1"/>
      </xdr:nvSpPr>
      <xdr:spPr>
        <a:xfrm>
          <a:off x="6486525" y="2838450"/>
          <a:ext cx="2838450" cy="962025"/>
        </a:xfrm>
        <a:prstGeom prst="rect">
          <a:avLst/>
        </a:prstGeom>
        <a:solidFill>
          <a:schemeClr val="bg1"/>
        </a:solidFill>
        <a:ln w="9525" cmpd="sng">
          <a:solidFill>
            <a:schemeClr val="accent3">
              <a:lumMod val="40000"/>
              <a:lumOff val="60000"/>
            </a:schemeClr>
          </a:solid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t"/>
        <a:lstStyle/>
        <a:p>
          <a:pPr algn="l" rtl="0">
            <a:defRPr sz="1000" b="1" i="0" u="none" kern="1200" spc="0" baseline="0">
              <a:gradFill rotWithShape="1">
                <a:gsLst>
                  <a:gs pos="0">
                    <a:srgbClr val="5B9BD5">
                      <a:lumMod val="50000"/>
                      <a:shade val="30000"/>
                      <a:satMod val="115000"/>
                    </a:srgbClr>
                  </a:gs>
                  <a:gs pos="50000">
                    <a:srgbClr val="5B9BD5">
                      <a:lumMod val="50000"/>
                      <a:shade val="67500"/>
                      <a:satMod val="115000"/>
                    </a:srgbClr>
                  </a:gs>
                  <a:gs pos="100000">
                    <a:srgbClr val="5B9BD5">
                      <a:lumMod val="50000"/>
                      <a:shade val="100000"/>
                      <a:satMod val="115000"/>
                    </a:srgbClr>
                  </a:gs>
                </a:gsLst>
                <a:path path="circle">
                  <a:fillToRect l="100000" t="100000"/>
                </a:path>
                <a:tileRect r="-100000" b="-100000"/>
              </a:gradFill>
              <a:latin typeface="Verdana" panose="020B0604030504040204" pitchFamily="34" charset="0"/>
              <a:ea typeface="Verdana" panose="020B0604030504040204" pitchFamily="34" charset="0"/>
              <a:cs typeface="+mn-cs"/>
            </a:defRPr>
          </a:pPr>
          <a:r>
            <a:rPr lang="en-US" sz="1000" b="1">
              <a:gradFill rotWithShape="1">
                <a:gsLst>
                  <a:gs pos="0">
                    <a:schemeClr val="accent1">
                      <a:lumMod val="50000"/>
                      <a:shade val="30000"/>
                      <a:satMod val="115000"/>
                    </a:schemeClr>
                  </a:gs>
                  <a:gs pos="50000">
                    <a:schemeClr val="accent1">
                      <a:lumMod val="50000"/>
                      <a:shade val="67500"/>
                      <a:satMod val="115000"/>
                    </a:schemeClr>
                  </a:gs>
                  <a:gs pos="100000">
                    <a:schemeClr val="accent1">
                      <a:lumMod val="50000"/>
                      <a:shade val="100000"/>
                      <a:satMod val="115000"/>
                    </a:schemeClr>
                  </a:gs>
                </a:gsLst>
                <a:path path="circle">
                  <a:fillToRect l="100000" t="100000"/>
                </a:path>
                <a:tileRect r="-100000" b="-100000"/>
              </a:gradFill>
              <a:latin typeface="Verdana" panose="020B0604030504040204" pitchFamily="34" charset="0"/>
              <a:ea typeface="Verdana" panose="020B0604030504040204" pitchFamily="34" charset="0"/>
              <a:cs typeface="+mn-cs"/>
            </a:rPr>
            <a:t>Biodiversity</a:t>
          </a:r>
        </a:p>
        <a:p>
          <a:pPr algn="l" rtl="0"/>
          <a:endParaRPr lang="en-US" sz="200" b="1">
            <a:gradFill rotWithShape="1">
              <a:gsLst>
                <a:gs pos="0">
                  <a:schemeClr val="accent1">
                    <a:lumMod val="50000"/>
                    <a:shade val="30000"/>
                    <a:satMod val="115000"/>
                  </a:schemeClr>
                </a:gs>
                <a:gs pos="50000">
                  <a:schemeClr val="accent1">
                    <a:lumMod val="50000"/>
                    <a:shade val="67500"/>
                    <a:satMod val="115000"/>
                  </a:schemeClr>
                </a:gs>
                <a:gs pos="100000">
                  <a:schemeClr val="accent1">
                    <a:lumMod val="50000"/>
                    <a:shade val="100000"/>
                    <a:satMod val="115000"/>
                  </a:schemeClr>
                </a:gs>
              </a:gsLst>
              <a:path path="circle">
                <a:fillToRect l="100000" t="100000"/>
              </a:path>
              <a:tileRect r="-100000" b="-100000"/>
            </a:gradFill>
            <a:latin typeface="Verdana" panose="020B0604030504040204" pitchFamily="34" charset="0"/>
            <a:ea typeface="Verdana" panose="020B0604030504040204" pitchFamily="34" charset="0"/>
          </a:endParaRPr>
        </a:p>
        <a:p>
          <a:pPr algn="l" rtl="0">
            <a:defRPr sz="1000" b="1" i="0" u="none" kern="1200" spc="0" baseline="0">
              <a:gradFill rotWithShape="1">
                <a:gsLst>
                  <a:gs pos="0">
                    <a:srgbClr val="5B9BD5">
                      <a:lumMod val="50000"/>
                      <a:shade val="30000"/>
                      <a:satMod val="115000"/>
                    </a:srgbClr>
                  </a:gs>
                  <a:gs pos="50000">
                    <a:srgbClr val="5B9BD5">
                      <a:lumMod val="50000"/>
                      <a:shade val="67500"/>
                      <a:satMod val="115000"/>
                    </a:srgbClr>
                  </a:gs>
                  <a:gs pos="100000">
                    <a:srgbClr val="5B9BD5">
                      <a:lumMod val="50000"/>
                      <a:shade val="100000"/>
                      <a:satMod val="115000"/>
                    </a:srgbClr>
                  </a:gs>
                </a:gsLst>
                <a:path path="circle">
                  <a:fillToRect l="100000" t="100000"/>
                </a:path>
                <a:tileRect r="-100000" b="-100000"/>
              </a:gradFill>
              <a:latin typeface="Verdana" panose="020B0604030504040204" pitchFamily="34" charset="0"/>
              <a:ea typeface="Verdana" panose="020B0604030504040204" pitchFamily="34" charset="0"/>
              <a:cs typeface="+mn-cs"/>
            </a:defRPr>
          </a:pPr>
          <a:r>
            <a:rPr lang="en-US" sz="1400" b="0" i="0" u="none" baseline="0">
              <a:solidFill>
                <a:srgbClr val="000000"/>
              </a:solidFill>
              <a:latin typeface="+mn-lt"/>
              <a:ea typeface="Verdana" panose="020B0604030504040204" pitchFamily="34" charset="0"/>
              <a:cs typeface="+mn-cs"/>
            </a:rPr>
            <a:t>Strive to achieve </a:t>
          </a:r>
          <a:r>
            <a:rPr lang="en-US" sz="1400" b="1" i="0" u="none" baseline="0">
              <a:solidFill>
                <a:srgbClr val="000000"/>
              </a:solidFill>
              <a:latin typeface="+mn-lt"/>
              <a:ea typeface="Verdana" panose="020B0604030504040204" pitchFamily="34" charset="0"/>
              <a:cs typeface="+mn-cs"/>
            </a:rPr>
            <a:t>no net </a:t>
          </a:r>
        </a:p>
        <a:p>
          <a:pPr algn="l" rtl="0">
            <a:defRPr sz="1000" b="1" i="0" u="none" kern="1200" spc="0" baseline="0">
              <a:gradFill rotWithShape="1">
                <a:gsLst>
                  <a:gs pos="0">
                    <a:srgbClr val="5B9BD5">
                      <a:lumMod val="50000"/>
                      <a:shade val="30000"/>
                      <a:satMod val="115000"/>
                    </a:srgbClr>
                  </a:gs>
                  <a:gs pos="50000">
                    <a:srgbClr val="5B9BD5">
                      <a:lumMod val="50000"/>
                      <a:shade val="67500"/>
                      <a:satMod val="115000"/>
                    </a:srgbClr>
                  </a:gs>
                  <a:gs pos="100000">
                    <a:srgbClr val="5B9BD5">
                      <a:lumMod val="50000"/>
                      <a:shade val="100000"/>
                      <a:satMod val="115000"/>
                    </a:srgbClr>
                  </a:gs>
                </a:gsLst>
                <a:path path="circle">
                  <a:fillToRect l="100000" t="100000"/>
                </a:path>
                <a:tileRect r="-100000" b="-100000"/>
              </a:gradFill>
              <a:latin typeface="Verdana" panose="020B0604030504040204" pitchFamily="34" charset="0"/>
              <a:ea typeface="Verdana" panose="020B0604030504040204" pitchFamily="34" charset="0"/>
              <a:cs typeface="+mn-cs"/>
            </a:defRPr>
          </a:pPr>
          <a:r>
            <a:rPr lang="en-US" sz="1400" b="1" i="0" u="none" baseline="0">
              <a:solidFill>
                <a:srgbClr val="000000"/>
              </a:solidFill>
              <a:latin typeface="+mn-lt"/>
              <a:ea typeface="Verdana" panose="020B0604030504040204" pitchFamily="34" charset="0"/>
              <a:cs typeface="+mn-cs"/>
            </a:rPr>
            <a:t>loss</a:t>
          </a:r>
          <a:r>
            <a:rPr lang="en-US" sz="1400" b="0" i="0" u="none" baseline="0">
              <a:solidFill>
                <a:srgbClr val="000000"/>
              </a:solidFill>
              <a:latin typeface="+mn-lt"/>
              <a:ea typeface="Verdana" panose="020B0604030504040204" pitchFamily="34" charset="0"/>
              <a:cs typeface="+mn-cs"/>
            </a:rPr>
            <a:t> of biodiversity </a:t>
          </a:r>
        </a:p>
        <a:p>
          <a:pPr algn="l" rtl="0">
            <a:defRPr sz="1000" b="1" i="0" u="none" kern="1200" spc="0" baseline="0">
              <a:gradFill rotWithShape="1">
                <a:gsLst>
                  <a:gs pos="0">
                    <a:srgbClr val="5B9BD5">
                      <a:lumMod val="50000"/>
                      <a:shade val="30000"/>
                      <a:satMod val="115000"/>
                    </a:srgbClr>
                  </a:gs>
                  <a:gs pos="50000">
                    <a:srgbClr val="5B9BD5">
                      <a:lumMod val="50000"/>
                      <a:shade val="67500"/>
                      <a:satMod val="115000"/>
                    </a:srgbClr>
                  </a:gs>
                  <a:gs pos="100000">
                    <a:srgbClr val="5B9BD5">
                      <a:lumMod val="50000"/>
                      <a:shade val="100000"/>
                      <a:satMod val="115000"/>
                    </a:srgbClr>
                  </a:gs>
                </a:gsLst>
                <a:path path="circle">
                  <a:fillToRect l="100000" t="100000"/>
                </a:path>
                <a:tileRect r="-100000" b="-100000"/>
              </a:gradFill>
              <a:latin typeface="Verdana" panose="020B0604030504040204" pitchFamily="34" charset="0"/>
              <a:ea typeface="Verdana" panose="020B0604030504040204" pitchFamily="34" charset="0"/>
              <a:cs typeface="+mn-cs"/>
            </a:defRPr>
          </a:pPr>
          <a:r>
            <a:rPr lang="en-US" sz="1400" b="1" i="0" u="none" baseline="0">
              <a:solidFill>
                <a:srgbClr val="000000"/>
              </a:solidFill>
              <a:latin typeface="+mn-lt"/>
              <a:ea typeface="Verdana" panose="020B0604030504040204" pitchFamily="34" charset="0"/>
              <a:cs typeface="+mn-cs"/>
            </a:rPr>
            <a:t>at our operating sites</a:t>
          </a:r>
          <a:r>
            <a:rPr lang="en-US" sz="1400" b="0">
              <a:solidFill>
                <a:srgbClr val="000000"/>
              </a:solidFill>
              <a:latin typeface="Verdana" panose="020B0604030504040204" pitchFamily="34" charset="0"/>
              <a:ea typeface="Verdana" panose="020B0604030504040204" pitchFamily="34" charset="0"/>
              <a:cs typeface="+mn-cs"/>
            </a:rPr>
            <a:t> </a:t>
          </a:r>
        </a:p>
      </xdr:txBody>
    </xdr:sp>
    <xdr:clientData/>
  </xdr:twoCellAnchor>
  <xdr:twoCellAnchor>
    <xdr:from>
      <xdr:col>0</xdr:col>
      <xdr:colOff>606117</xdr:colOff>
      <xdr:row>3</xdr:row>
      <xdr:rowOff>33491</xdr:rowOff>
    </xdr:from>
    <xdr:to>
      <xdr:col>1</xdr:col>
      <xdr:colOff>523567</xdr:colOff>
      <xdr:row>18</xdr:row>
      <xdr:rowOff>79374</xdr:rowOff>
    </xdr:to>
    <xdr:grpSp>
      <xdr:nvGrpSpPr>
        <xdr:cNvPr id="15" name="Group 14">
          <a:extLst>
            <a:ext uri="{FF2B5EF4-FFF2-40B4-BE49-F238E27FC236}">
              <a16:creationId xmlns:a16="http://schemas.microsoft.com/office/drawing/2014/main" id="{5172A4A3-1B02-2984-2C80-D8A225629EA4}"/>
            </a:ext>
          </a:extLst>
        </xdr:cNvPr>
        <xdr:cNvGrpSpPr>
          <a:grpSpLocks/>
        </xdr:cNvGrpSpPr>
      </xdr:nvGrpSpPr>
      <xdr:grpSpPr>
        <a:xfrm>
          <a:off x="606117" y="635471"/>
          <a:ext cx="2698750" cy="2004223"/>
          <a:chOff x="565150" y="665163"/>
          <a:chExt cx="2755106" cy="2752923"/>
        </a:xfrm>
      </xdr:grpSpPr>
      <xdr:graphicFrame macro="">
        <xdr:nvGraphicFramePr>
          <xdr:cNvPr id="3" name="Chart 2">
            <a:extLst>
              <a:ext uri="{FF2B5EF4-FFF2-40B4-BE49-F238E27FC236}">
                <a16:creationId xmlns:a16="http://schemas.microsoft.com/office/drawing/2014/main" id="{B1B74CF7-D15C-4CA0-9DB3-E8AF144C2EC1}"/>
              </a:ext>
            </a:extLst>
          </xdr:cNvPr>
          <xdr:cNvGraphicFramePr/>
        </xdr:nvGraphicFramePr>
        <xdr:xfrm>
          <a:off x="565150" y="665163"/>
          <a:ext cx="2755106" cy="2752923"/>
        </xdr:xfrm>
        <a:graphic>
          <a:graphicData uri="http://schemas.openxmlformats.org/drawingml/2006/chart">
            <c:chart xmlns:c="http://schemas.openxmlformats.org/drawingml/2006/chart" xmlns:r="http://schemas.openxmlformats.org/officeDocument/2006/relationships" r:id="rId1"/>
          </a:graphicData>
        </a:graphic>
      </xdr:graphicFrame>
      <xdr:sp macro="" textlink="">
        <xdr:nvSpPr>
          <xdr:cNvPr id="14" name="TextBox 13">
            <a:extLst>
              <a:ext uri="{FF2B5EF4-FFF2-40B4-BE49-F238E27FC236}">
                <a16:creationId xmlns:a16="http://schemas.microsoft.com/office/drawing/2014/main" id="{6F9971F2-001A-37CB-C8FF-C469FF85684A}"/>
              </a:ext>
            </a:extLst>
          </xdr:cNvPr>
          <xdr:cNvSpPr txBox="1"/>
        </xdr:nvSpPr>
        <xdr:spPr>
          <a:xfrm>
            <a:off x="2459365" y="1201649"/>
            <a:ext cx="620196" cy="288049"/>
          </a:xfrm>
          <a:prstGeom prst="rect">
            <a:avLst/>
          </a:prstGeom>
          <a:solidFill>
            <a:schemeClr val="bg2">
              <a:lumMod val="75000"/>
            </a:schemeClr>
          </a:solidFill>
          <a:ln w="9525" cmpd="sng">
            <a:solidFill>
              <a:schemeClr val="tx1"/>
            </a:solid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t"/>
          <a:lstStyle/>
          <a:p>
            <a:r>
              <a:rPr lang="en-US" sz="1100" b="1" i="0">
                <a:solidFill>
                  <a:schemeClr val="bg1"/>
                </a:solidFill>
                <a:effectLst/>
                <a:latin typeface="+mn-lt"/>
                <a:ea typeface="+mn-ea"/>
                <a:cs typeface="+mn-cs"/>
              </a:rPr>
              <a:t>↓48</a:t>
            </a:r>
            <a:r>
              <a:rPr lang="en-US" sz="1100" b="1">
                <a:solidFill>
                  <a:schemeClr val="bg1"/>
                </a:solidFill>
              </a:rPr>
              <a:t>%</a:t>
            </a:r>
          </a:p>
        </xdr:txBody>
      </xdr:sp>
    </xdr:grpSp>
    <xdr:clientData/>
  </xdr:twoCellAnchor>
  <xdr:twoCellAnchor>
    <xdr:from>
      <xdr:col>1</xdr:col>
      <xdr:colOff>753570</xdr:colOff>
      <xdr:row>3</xdr:row>
      <xdr:rowOff>31882</xdr:rowOff>
    </xdr:from>
    <xdr:to>
      <xdr:col>6</xdr:col>
      <xdr:colOff>112220</xdr:colOff>
      <xdr:row>18</xdr:row>
      <xdr:rowOff>71435</xdr:rowOff>
    </xdr:to>
    <xdr:grpSp>
      <xdr:nvGrpSpPr>
        <xdr:cNvPr id="17" name="Group 16">
          <a:extLst>
            <a:ext uri="{FF2B5EF4-FFF2-40B4-BE49-F238E27FC236}">
              <a16:creationId xmlns:a16="http://schemas.microsoft.com/office/drawing/2014/main" id="{C42BDE22-3FA5-3617-1C2D-DB00EAB9CD4A}"/>
            </a:ext>
          </a:extLst>
        </xdr:cNvPr>
        <xdr:cNvGrpSpPr>
          <a:grpSpLocks/>
        </xdr:cNvGrpSpPr>
      </xdr:nvGrpSpPr>
      <xdr:grpSpPr>
        <a:xfrm>
          <a:off x="3534870" y="633862"/>
          <a:ext cx="2909570" cy="1997893"/>
          <a:chOff x="3593306" y="677863"/>
          <a:chExt cx="2955330" cy="2752923"/>
        </a:xfrm>
      </xdr:grpSpPr>
      <xdr:graphicFrame macro="">
        <xdr:nvGraphicFramePr>
          <xdr:cNvPr id="4" name="Chart 3">
            <a:extLst>
              <a:ext uri="{FF2B5EF4-FFF2-40B4-BE49-F238E27FC236}">
                <a16:creationId xmlns:a16="http://schemas.microsoft.com/office/drawing/2014/main" id="{327F576F-1AE1-4249-9211-B2007D2915CE}"/>
              </a:ext>
            </a:extLst>
          </xdr:cNvPr>
          <xdr:cNvGraphicFramePr/>
        </xdr:nvGraphicFramePr>
        <xdr:xfrm>
          <a:off x="3593306" y="677863"/>
          <a:ext cx="2955330" cy="2752923"/>
        </xdr:xfrm>
        <a:graphic>
          <a:graphicData uri="http://schemas.openxmlformats.org/drawingml/2006/chart">
            <c:chart xmlns:c="http://schemas.openxmlformats.org/drawingml/2006/chart" xmlns:r="http://schemas.openxmlformats.org/officeDocument/2006/relationships" r:id="rId2"/>
          </a:graphicData>
        </a:graphic>
      </xdr:graphicFrame>
      <xdr:sp macro="" textlink="">
        <xdr:nvSpPr>
          <xdr:cNvPr id="16" name="TextBox 15">
            <a:extLst>
              <a:ext uri="{FF2B5EF4-FFF2-40B4-BE49-F238E27FC236}">
                <a16:creationId xmlns:a16="http://schemas.microsoft.com/office/drawing/2014/main" id="{13B5068E-B1B6-41CE-BFE2-67DC7059B076}"/>
              </a:ext>
            </a:extLst>
          </xdr:cNvPr>
          <xdr:cNvSpPr txBox="1"/>
        </xdr:nvSpPr>
        <xdr:spPr>
          <a:xfrm>
            <a:off x="5600502" y="1139897"/>
            <a:ext cx="620196" cy="288049"/>
          </a:xfrm>
          <a:prstGeom prst="rect">
            <a:avLst/>
          </a:prstGeom>
          <a:solidFill>
            <a:schemeClr val="bg2">
              <a:lumMod val="75000"/>
            </a:schemeClr>
          </a:solidFill>
          <a:ln w="9525" cmpd="sng">
            <a:solidFill>
              <a:schemeClr val="tx1"/>
            </a:solid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t"/>
          <a:lstStyle/>
          <a:p>
            <a:r>
              <a:rPr lang="en-US" sz="1100" b="1" i="0">
                <a:solidFill>
                  <a:schemeClr val="bg1"/>
                </a:solidFill>
                <a:effectLst/>
                <a:latin typeface="+mn-lt"/>
                <a:ea typeface="+mn-ea"/>
                <a:cs typeface="+mn-cs"/>
              </a:rPr>
              <a:t>↓38</a:t>
            </a:r>
            <a:r>
              <a:rPr lang="en-US" sz="1100" b="1">
                <a:solidFill>
                  <a:schemeClr val="bg1"/>
                </a:solidFill>
              </a:rPr>
              <a:t>%</a:t>
            </a:r>
          </a:p>
        </xdr:txBody>
      </xdr:sp>
    </xdr:grpSp>
    <xdr:clientData/>
  </xdr:twoCellAnchor>
  <xdr:twoCellAnchor>
    <xdr:from>
      <xdr:col>6</xdr:col>
      <xdr:colOff>361950</xdr:colOff>
      <xdr:row>3</xdr:row>
      <xdr:rowOff>38098</xdr:rowOff>
    </xdr:from>
    <xdr:to>
      <xdr:col>11</xdr:col>
      <xdr:colOff>31750</xdr:colOff>
      <xdr:row>18</xdr:row>
      <xdr:rowOff>103186</xdr:rowOff>
    </xdr:to>
    <xdr:grpSp>
      <xdr:nvGrpSpPr>
        <xdr:cNvPr id="20" name="Group 19">
          <a:extLst>
            <a:ext uri="{FF2B5EF4-FFF2-40B4-BE49-F238E27FC236}">
              <a16:creationId xmlns:a16="http://schemas.microsoft.com/office/drawing/2014/main" id="{ECDC0AA8-FFC9-9B75-B8F6-86781FF8D703}"/>
            </a:ext>
          </a:extLst>
        </xdr:cNvPr>
        <xdr:cNvGrpSpPr>
          <a:grpSpLocks/>
        </xdr:cNvGrpSpPr>
      </xdr:nvGrpSpPr>
      <xdr:grpSpPr>
        <a:xfrm>
          <a:off x="6694170" y="640078"/>
          <a:ext cx="2908300" cy="2023428"/>
          <a:chOff x="6796286" y="665163"/>
          <a:chExt cx="2944019" cy="2752923"/>
        </a:xfrm>
      </xdr:grpSpPr>
      <xdr:graphicFrame macro="">
        <xdr:nvGraphicFramePr>
          <xdr:cNvPr id="5" name="Chart 4">
            <a:extLst>
              <a:ext uri="{FF2B5EF4-FFF2-40B4-BE49-F238E27FC236}">
                <a16:creationId xmlns:a16="http://schemas.microsoft.com/office/drawing/2014/main" id="{7DBAF2D4-7232-4061-8FF7-1AE72707F83D}"/>
              </a:ext>
            </a:extLst>
          </xdr:cNvPr>
          <xdr:cNvGraphicFramePr/>
        </xdr:nvGraphicFramePr>
        <xdr:xfrm>
          <a:off x="6796286" y="665163"/>
          <a:ext cx="2944019" cy="2752923"/>
        </xdr:xfrm>
        <a:graphic>
          <a:graphicData uri="http://schemas.openxmlformats.org/drawingml/2006/chart">
            <c:chart xmlns:c="http://schemas.openxmlformats.org/drawingml/2006/chart" xmlns:r="http://schemas.openxmlformats.org/officeDocument/2006/relationships" r:id="rId3"/>
          </a:graphicData>
        </a:graphic>
      </xdr:graphicFrame>
      <xdr:sp macro="" textlink="">
        <xdr:nvSpPr>
          <xdr:cNvPr id="18" name="TextBox 17">
            <a:extLst>
              <a:ext uri="{FF2B5EF4-FFF2-40B4-BE49-F238E27FC236}">
                <a16:creationId xmlns:a16="http://schemas.microsoft.com/office/drawing/2014/main" id="{04A2098E-EDBB-4FE1-864E-8B1406B2F436}"/>
              </a:ext>
            </a:extLst>
          </xdr:cNvPr>
          <xdr:cNvSpPr txBox="1"/>
        </xdr:nvSpPr>
        <xdr:spPr>
          <a:xfrm>
            <a:off x="8832057" y="1121675"/>
            <a:ext cx="620196" cy="288049"/>
          </a:xfrm>
          <a:prstGeom prst="rect">
            <a:avLst/>
          </a:prstGeom>
          <a:solidFill>
            <a:schemeClr val="bg2">
              <a:lumMod val="75000"/>
            </a:schemeClr>
          </a:solidFill>
          <a:ln w="9525" cmpd="sng">
            <a:solidFill>
              <a:schemeClr val="tx1"/>
            </a:solid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t"/>
          <a:lstStyle/>
          <a:p>
            <a:r>
              <a:rPr lang="en-US" sz="1100" b="1" i="0">
                <a:solidFill>
                  <a:schemeClr val="bg1"/>
                </a:solidFill>
                <a:effectLst/>
                <a:latin typeface="+mn-lt"/>
                <a:ea typeface="+mn-ea"/>
                <a:cs typeface="+mn-cs"/>
              </a:rPr>
              <a:t>↓60</a:t>
            </a:r>
            <a:r>
              <a:rPr lang="en-US" sz="1100" b="1">
                <a:solidFill>
                  <a:schemeClr val="bg1"/>
                </a:solidFill>
              </a:rPr>
              <a:t>%</a:t>
            </a:r>
          </a:p>
        </xdr:txBody>
      </xdr:sp>
    </xdr:grpSp>
    <xdr:clientData/>
  </xdr:twoCellAnchor>
  <xdr:twoCellAnchor>
    <xdr:from>
      <xdr:col>0</xdr:col>
      <xdr:colOff>601662</xdr:colOff>
      <xdr:row>18</xdr:row>
      <xdr:rowOff>117472</xdr:rowOff>
    </xdr:from>
    <xdr:to>
      <xdr:col>1</xdr:col>
      <xdr:colOff>525462</xdr:colOff>
      <xdr:row>32</xdr:row>
      <xdr:rowOff>87309</xdr:rowOff>
    </xdr:to>
    <xdr:grpSp>
      <xdr:nvGrpSpPr>
        <xdr:cNvPr id="23" name="Group 22">
          <a:extLst>
            <a:ext uri="{FF2B5EF4-FFF2-40B4-BE49-F238E27FC236}">
              <a16:creationId xmlns:a16="http://schemas.microsoft.com/office/drawing/2014/main" id="{AE128C52-B369-C033-F35A-99ADE66CACCF}"/>
            </a:ext>
          </a:extLst>
        </xdr:cNvPr>
        <xdr:cNvGrpSpPr>
          <a:grpSpLocks/>
        </xdr:cNvGrpSpPr>
      </xdr:nvGrpSpPr>
      <xdr:grpSpPr>
        <a:xfrm>
          <a:off x="601662" y="2677792"/>
          <a:ext cx="2705100" cy="1783397"/>
          <a:chOff x="577850" y="3603318"/>
          <a:chExt cx="2760816" cy="2738898"/>
        </a:xfrm>
      </xdr:grpSpPr>
      <xdr:graphicFrame macro="">
        <xdr:nvGraphicFramePr>
          <xdr:cNvPr id="6" name="Chart 5">
            <a:extLst>
              <a:ext uri="{FF2B5EF4-FFF2-40B4-BE49-F238E27FC236}">
                <a16:creationId xmlns:a16="http://schemas.microsoft.com/office/drawing/2014/main" id="{A55D1902-2869-4243-9751-E049D08E87FF}"/>
              </a:ext>
            </a:extLst>
          </xdr:cNvPr>
          <xdr:cNvGraphicFramePr/>
        </xdr:nvGraphicFramePr>
        <xdr:xfrm>
          <a:off x="577850" y="3603318"/>
          <a:ext cx="2760816" cy="2738898"/>
        </xdr:xfrm>
        <a:graphic>
          <a:graphicData uri="http://schemas.openxmlformats.org/drawingml/2006/chart">
            <c:chart xmlns:c="http://schemas.openxmlformats.org/drawingml/2006/chart" xmlns:r="http://schemas.openxmlformats.org/officeDocument/2006/relationships" r:id="rId4"/>
          </a:graphicData>
        </a:graphic>
      </xdr:graphicFrame>
      <xdr:sp macro="" textlink="">
        <xdr:nvSpPr>
          <xdr:cNvPr id="21" name="TextBox 20">
            <a:extLst>
              <a:ext uri="{FF2B5EF4-FFF2-40B4-BE49-F238E27FC236}">
                <a16:creationId xmlns:a16="http://schemas.microsoft.com/office/drawing/2014/main" id="{B1B6EFED-200D-4EFD-91F6-DDC26A5486B6}"/>
              </a:ext>
            </a:extLst>
          </xdr:cNvPr>
          <xdr:cNvSpPr txBox="1"/>
        </xdr:nvSpPr>
        <xdr:spPr>
          <a:xfrm>
            <a:off x="2441062" y="4248559"/>
            <a:ext cx="620870" cy="286324"/>
          </a:xfrm>
          <a:prstGeom prst="rect">
            <a:avLst/>
          </a:prstGeom>
          <a:solidFill>
            <a:schemeClr val="bg2">
              <a:lumMod val="75000"/>
            </a:schemeClr>
          </a:solidFill>
          <a:ln w="9525" cmpd="sng">
            <a:solidFill>
              <a:schemeClr val="tx1"/>
            </a:solid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t"/>
          <a:lstStyle/>
          <a:p>
            <a:r>
              <a:rPr lang="en-US" sz="1100" b="1" i="0">
                <a:solidFill>
                  <a:schemeClr val="bg1"/>
                </a:solidFill>
                <a:effectLst/>
                <a:latin typeface="+mn-lt"/>
                <a:ea typeface="+mn-ea"/>
                <a:cs typeface="+mn-cs"/>
              </a:rPr>
              <a:t>↓58</a:t>
            </a:r>
            <a:r>
              <a:rPr lang="en-US" sz="1100" b="1">
                <a:solidFill>
                  <a:schemeClr val="bg1"/>
                </a:solidFill>
              </a:rPr>
              <a:t>%</a:t>
            </a:r>
          </a:p>
        </xdr:txBody>
      </xdr:sp>
    </xdr:grpSp>
    <xdr:clientData/>
  </xdr:twoCellAnchor>
  <xdr:twoCellAnchor>
    <xdr:from>
      <xdr:col>1</xdr:col>
      <xdr:colOff>755650</xdr:colOff>
      <xdr:row>18</xdr:row>
      <xdr:rowOff>107948</xdr:rowOff>
    </xdr:from>
    <xdr:to>
      <xdr:col>6</xdr:col>
      <xdr:colOff>120650</xdr:colOff>
      <xdr:row>32</xdr:row>
      <xdr:rowOff>103185</xdr:rowOff>
    </xdr:to>
    <xdr:grpSp>
      <xdr:nvGrpSpPr>
        <xdr:cNvPr id="24" name="Group 23">
          <a:extLst>
            <a:ext uri="{FF2B5EF4-FFF2-40B4-BE49-F238E27FC236}">
              <a16:creationId xmlns:a16="http://schemas.microsoft.com/office/drawing/2014/main" id="{91024CBB-727D-D7F1-A3EE-29355937AD17}"/>
            </a:ext>
          </a:extLst>
        </xdr:cNvPr>
        <xdr:cNvGrpSpPr>
          <a:grpSpLocks/>
        </xdr:cNvGrpSpPr>
      </xdr:nvGrpSpPr>
      <xdr:grpSpPr>
        <a:xfrm>
          <a:off x="3536950" y="2668268"/>
          <a:ext cx="2915920" cy="1808797"/>
          <a:chOff x="3592666" y="3609668"/>
          <a:chExt cx="2959919" cy="2738898"/>
        </a:xfrm>
      </xdr:grpSpPr>
      <xdr:graphicFrame macro="">
        <xdr:nvGraphicFramePr>
          <xdr:cNvPr id="10" name="Chart 9">
            <a:extLst>
              <a:ext uri="{FF2B5EF4-FFF2-40B4-BE49-F238E27FC236}">
                <a16:creationId xmlns:a16="http://schemas.microsoft.com/office/drawing/2014/main" id="{AAC32E1E-B5D6-4A93-8AC3-EBDBBC055282}"/>
              </a:ext>
            </a:extLst>
          </xdr:cNvPr>
          <xdr:cNvGraphicFramePr/>
        </xdr:nvGraphicFramePr>
        <xdr:xfrm>
          <a:off x="3592666" y="3609668"/>
          <a:ext cx="2959919" cy="2738898"/>
        </xdr:xfrm>
        <a:graphic>
          <a:graphicData uri="http://schemas.openxmlformats.org/drawingml/2006/chart">
            <c:chart xmlns:c="http://schemas.openxmlformats.org/drawingml/2006/chart" xmlns:r="http://schemas.openxmlformats.org/officeDocument/2006/relationships" r:id="rId5"/>
          </a:graphicData>
        </a:graphic>
      </xdr:graphicFrame>
      <xdr:sp macro="" textlink="">
        <xdr:nvSpPr>
          <xdr:cNvPr id="22" name="TextBox 21">
            <a:extLst>
              <a:ext uri="{FF2B5EF4-FFF2-40B4-BE49-F238E27FC236}">
                <a16:creationId xmlns:a16="http://schemas.microsoft.com/office/drawing/2014/main" id="{37B38235-B203-4711-B7C0-C73D5D3F92A2}"/>
              </a:ext>
            </a:extLst>
          </xdr:cNvPr>
          <xdr:cNvSpPr txBox="1"/>
        </xdr:nvSpPr>
        <xdr:spPr>
          <a:xfrm>
            <a:off x="5666042" y="4247330"/>
            <a:ext cx="620870" cy="286324"/>
          </a:xfrm>
          <a:prstGeom prst="rect">
            <a:avLst/>
          </a:prstGeom>
          <a:solidFill>
            <a:schemeClr val="bg2">
              <a:lumMod val="75000"/>
            </a:schemeClr>
          </a:solidFill>
          <a:ln w="9525" cmpd="sng">
            <a:solidFill>
              <a:schemeClr val="tx1"/>
            </a:solid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t"/>
          <a:lstStyle/>
          <a:p>
            <a:r>
              <a:rPr lang="en-US" sz="1100" b="1" i="0">
                <a:solidFill>
                  <a:schemeClr val="bg1"/>
                </a:solidFill>
                <a:effectLst/>
                <a:latin typeface="+mn-lt"/>
                <a:ea typeface="+mn-ea"/>
                <a:cs typeface="+mn-cs"/>
              </a:rPr>
              <a:t>↓54</a:t>
            </a:r>
            <a:r>
              <a:rPr lang="en-US" sz="1100" b="1">
                <a:solidFill>
                  <a:schemeClr val="bg1"/>
                </a:solidFill>
              </a:rPr>
              <a:t>%</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159224</xdr:colOff>
      <xdr:row>1</xdr:row>
      <xdr:rowOff>38100</xdr:rowOff>
    </xdr:from>
    <xdr:to>
      <xdr:col>16</xdr:col>
      <xdr:colOff>428629</xdr:colOff>
      <xdr:row>23</xdr:row>
      <xdr:rowOff>0</xdr:rowOff>
    </xdr:to>
    <xdr:grpSp>
      <xdr:nvGrpSpPr>
        <xdr:cNvPr id="2" name="Group 1">
          <a:extLst>
            <a:ext uri="{FF2B5EF4-FFF2-40B4-BE49-F238E27FC236}">
              <a16:creationId xmlns:a16="http://schemas.microsoft.com/office/drawing/2014/main" id="{00000000-0008-0000-0200-000002000000}"/>
            </a:ext>
          </a:extLst>
        </xdr:cNvPr>
        <xdr:cNvGrpSpPr>
          <a:grpSpLocks/>
        </xdr:cNvGrpSpPr>
      </xdr:nvGrpSpPr>
      <xdr:grpSpPr>
        <a:xfrm>
          <a:off x="6212891" y="97367"/>
          <a:ext cx="6788738" cy="4262966"/>
          <a:chOff x="5015006" y="756998"/>
          <a:chExt cx="7702116" cy="4953441"/>
        </a:xfrm>
      </xdr:grpSpPr>
      <xdr:sp macro="" textlink="">
        <xdr:nvSpPr>
          <xdr:cNvPr id="3" name="Rectangle 2">
            <a:extLst>
              <a:ext uri="{FF2B5EF4-FFF2-40B4-BE49-F238E27FC236}">
                <a16:creationId xmlns:a16="http://schemas.microsoft.com/office/drawing/2014/main" id="{00000000-0008-0000-0200-000003000000}"/>
              </a:ext>
            </a:extLst>
          </xdr:cNvPr>
          <xdr:cNvSpPr/>
        </xdr:nvSpPr>
        <xdr:spPr>
          <a:xfrm>
            <a:off x="9304645" y="4267821"/>
            <a:ext cx="3352457" cy="1442618"/>
          </a:xfrm>
          <a:prstGeom prst="rect">
            <a:avLst/>
          </a:prstGeom>
          <a:solidFill>
            <a:srgbClr val="00B0F0">
              <a:alpha val="20000"/>
            </a:srgbClr>
          </a:solidFill>
          <a:ln>
            <a:noFill/>
          </a:ln>
        </xdr:spPr>
        <xdr:style>
          <a:lnRef idx="2">
            <a:schemeClr val="accent1">
              <a:shade val="50000"/>
            </a:schemeClr>
          </a:lnRef>
          <a:fillRef idx="1">
            <a:schemeClr val="accent1"/>
          </a:fillRef>
          <a:effectRef idx="0">
            <a:schemeClr val="accent1"/>
          </a:effectRef>
          <a:fontRef idx="minor">
            <a:schemeClr val="bg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b="0"/>
          </a:p>
        </xdr:txBody>
      </xdr:sp>
      <xdr:sp macro="" textlink="">
        <xdr:nvSpPr>
          <xdr:cNvPr id="4" name="Rectangle 3">
            <a:extLst>
              <a:ext uri="{FF2B5EF4-FFF2-40B4-BE49-F238E27FC236}">
                <a16:creationId xmlns:a16="http://schemas.microsoft.com/office/drawing/2014/main" id="{00000000-0008-0000-0200-000004000000}"/>
              </a:ext>
            </a:extLst>
          </xdr:cNvPr>
          <xdr:cNvSpPr/>
        </xdr:nvSpPr>
        <xdr:spPr>
          <a:xfrm>
            <a:off x="9304645" y="1093989"/>
            <a:ext cx="3352457" cy="2397663"/>
          </a:xfrm>
          <a:prstGeom prst="rect">
            <a:avLst/>
          </a:prstGeom>
          <a:solidFill>
            <a:srgbClr val="D71920">
              <a:alpha val="10000"/>
            </a:srgbClr>
          </a:solidFill>
          <a:ln>
            <a:noFill/>
          </a:ln>
        </xdr:spPr>
        <xdr:style>
          <a:lnRef idx="2">
            <a:schemeClr val="accent1">
              <a:shade val="50000"/>
            </a:schemeClr>
          </a:lnRef>
          <a:fillRef idx="1">
            <a:schemeClr val="accent1"/>
          </a:fillRef>
          <a:effectRef idx="0">
            <a:schemeClr val="accent1"/>
          </a:effectRef>
          <a:fontRef idx="minor">
            <a:schemeClr val="bg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b="0"/>
          </a:p>
        </xdr:txBody>
      </xdr:sp>
      <xdr:sp macro="" textlink="">
        <xdr:nvSpPr>
          <xdr:cNvPr id="5" name="Rectangle 4">
            <a:extLst>
              <a:ext uri="{FF2B5EF4-FFF2-40B4-BE49-F238E27FC236}">
                <a16:creationId xmlns:a16="http://schemas.microsoft.com/office/drawing/2014/main" id="{00000000-0008-0000-0200-000005000000}"/>
              </a:ext>
            </a:extLst>
          </xdr:cNvPr>
          <xdr:cNvSpPr/>
        </xdr:nvSpPr>
        <xdr:spPr>
          <a:xfrm>
            <a:off x="5015006" y="1092829"/>
            <a:ext cx="3806591" cy="4617610"/>
          </a:xfrm>
          <a:prstGeom prst="rect">
            <a:avLst/>
          </a:prstGeom>
          <a:solidFill>
            <a:srgbClr val="00B050">
              <a:alpha val="10000"/>
            </a:srgbClr>
          </a:solidFill>
          <a:ln>
            <a:noFill/>
          </a:ln>
        </xdr:spPr>
        <xdr:style>
          <a:lnRef idx="2">
            <a:schemeClr val="accent1">
              <a:shade val="50000"/>
            </a:schemeClr>
          </a:lnRef>
          <a:fillRef idx="1">
            <a:schemeClr val="accent1"/>
          </a:fillRef>
          <a:effectRef idx="0">
            <a:schemeClr val="accent1"/>
          </a:effectRef>
          <a:fontRef idx="minor">
            <a:schemeClr val="bg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b="0"/>
          </a:p>
        </xdr:txBody>
      </xdr:sp>
      <xdr:grpSp>
        <xdr:nvGrpSpPr>
          <xdr:cNvPr id="6" name="Group 5">
            <a:extLst>
              <a:ext uri="{FF2B5EF4-FFF2-40B4-BE49-F238E27FC236}">
                <a16:creationId xmlns:a16="http://schemas.microsoft.com/office/drawing/2014/main" id="{00000000-0008-0000-0200-000006000000}"/>
              </a:ext>
            </a:extLst>
          </xdr:cNvPr>
          <xdr:cNvGrpSpPr>
            <a:grpSpLocks/>
          </xdr:cNvGrpSpPr>
        </xdr:nvGrpSpPr>
        <xdr:grpSpPr>
          <a:xfrm>
            <a:off x="5306541" y="1216598"/>
            <a:ext cx="1013945" cy="1019560"/>
            <a:chOff x="5306544" y="1111824"/>
            <a:chExt cx="1013946" cy="1019561"/>
          </a:xfrm>
        </xdr:grpSpPr>
        <xdr:sp macro="" textlink="">
          <xdr:nvSpPr>
            <xdr:cNvPr id="75" name="Oval 74">
              <a:extLst>
                <a:ext uri="{FF2B5EF4-FFF2-40B4-BE49-F238E27FC236}">
                  <a16:creationId xmlns:a16="http://schemas.microsoft.com/office/drawing/2014/main" id="{00000000-0008-0000-0200-00004B000000}"/>
                </a:ext>
              </a:extLst>
            </xdr:cNvPr>
            <xdr:cNvSpPr/>
          </xdr:nvSpPr>
          <xdr:spPr>
            <a:xfrm>
              <a:off x="5442003" y="1111824"/>
              <a:ext cx="648000" cy="648000"/>
            </a:xfrm>
            <a:prstGeom prst="ellipse">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bg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b="0"/>
            </a:p>
          </xdr:txBody>
        </xdr:sp>
        <xdr:sp macro="" textlink="">
          <xdr:nvSpPr>
            <xdr:cNvPr id="76" name="TextBox 238">
              <a:extLst>
                <a:ext uri="{FF2B5EF4-FFF2-40B4-BE49-F238E27FC236}">
                  <a16:creationId xmlns:a16="http://schemas.microsoft.com/office/drawing/2014/main" id="{00000000-0008-0000-0200-00004C000000}"/>
                </a:ext>
              </a:extLst>
            </xdr:cNvPr>
            <xdr:cNvSpPr txBox="1"/>
          </xdr:nvSpPr>
          <xdr:spPr>
            <a:xfrm>
              <a:off x="5306544" y="1913060"/>
              <a:ext cx="1013946" cy="218325"/>
            </a:xfrm>
            <a:prstGeom prst="rect">
              <a:avLst/>
            </a:prstGeom>
            <a:noFill/>
          </xdr:spPr>
          <xdr:txBody>
            <a:bodyPr wrap="square" lIns="0" tIns="0" rIns="0" bIns="45720" rtlCol="0" anchor="ctr">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lnSpc>
                  <a:spcPts val="1200"/>
                </a:lnSpc>
              </a:pPr>
              <a:r>
                <a:rPr lang="en-IN" sz="700" b="0">
                  <a:latin typeface="Verdana" panose="020B0604030504040204" pitchFamily="34" charset="0"/>
                  <a:ea typeface="Verdana" panose="020B0604030504040204" pitchFamily="34" charset="0"/>
                </a:rPr>
                <a:t>Climate Change</a:t>
              </a:r>
            </a:p>
          </xdr:txBody>
        </xdr:sp>
        <xdr:pic>
          <xdr:nvPicPr>
            <xdr:cNvPr id="77" name="Graphic 92">
              <a:extLst>
                <a:ext uri="{FF2B5EF4-FFF2-40B4-BE49-F238E27FC236}">
                  <a16:creationId xmlns:a16="http://schemas.microsoft.com/office/drawing/2014/main" id="{00000000-0008-0000-0200-00004D000000}"/>
                </a:ext>
              </a:extLst>
            </xdr:cNvPr>
            <xdr:cNvPicPr>
              <a:picLocks noChangeAspect="1"/>
            </xdr:cNvPicPr>
          </xdr:nvPicPr>
          <xdr:blipFill>
            <a:blip xmlns:r="http://schemas.openxmlformats.org/officeDocument/2006/relationships" r:embed="rId1"/>
            <a:srcRect l="22105" t="-1620" r="21751" b="-1660"/>
            <a:stretch>
              <a:fillRect/>
            </a:stretch>
          </xdr:blipFill>
          <xdr:spPr>
            <a:xfrm>
              <a:off x="5489517" y="1123373"/>
              <a:ext cx="648001" cy="624901"/>
            </a:xfrm>
            <a:prstGeom prst="rect">
              <a:avLst/>
            </a:prstGeom>
          </xdr:spPr>
        </xdr:pic>
      </xdr:grpSp>
      <xdr:sp macro="" textlink="">
        <xdr:nvSpPr>
          <xdr:cNvPr id="7" name="TextBox 153">
            <a:extLst>
              <a:ext uri="{FF2B5EF4-FFF2-40B4-BE49-F238E27FC236}">
                <a16:creationId xmlns:a16="http://schemas.microsoft.com/office/drawing/2014/main" id="{00000000-0008-0000-0200-000007000000}"/>
              </a:ext>
            </a:extLst>
          </xdr:cNvPr>
          <xdr:cNvSpPr txBox="1"/>
        </xdr:nvSpPr>
        <xdr:spPr>
          <a:xfrm>
            <a:off x="5960573" y="825634"/>
            <a:ext cx="1915455" cy="272868"/>
          </a:xfrm>
          <a:prstGeom prst="rect">
            <a:avLst/>
          </a:prstGeom>
          <a:noFill/>
        </xdr:spPr>
        <xdr:txBody>
          <a:bodyPr wrap="square" lIns="0" tIns="0" rIns="0" bIns="0" rtlCol="0" anchor="ctr">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lnSpc>
                <a:spcPts val="1700"/>
              </a:lnSpc>
            </a:pPr>
            <a:r>
              <a:rPr lang="en-US" sz="1800" b="1">
                <a:gradFill rotWithShape="1">
                  <a:gsLst>
                    <a:gs pos="0">
                      <a:srgbClr val="005319"/>
                    </a:gs>
                    <a:gs pos="99000">
                      <a:srgbClr val="00B050"/>
                    </a:gs>
                  </a:gsLst>
                  <a:lin ang="0"/>
                </a:gradFill>
                <a:latin typeface="Lato Light" panose="020F0502020204030203" pitchFamily="34" charset="0"/>
                <a:ea typeface="Lato Light" panose="020F0502020204030203" pitchFamily="34" charset="0"/>
                <a:cs typeface="Lato Light" panose="020F0502020204030203" pitchFamily="34" charset="0"/>
              </a:rPr>
              <a:t>Environment</a:t>
            </a:r>
          </a:p>
        </xdr:txBody>
      </xdr:sp>
      <xdr:sp macro="" textlink="">
        <xdr:nvSpPr>
          <xdr:cNvPr id="8" name="TextBox 154">
            <a:extLst>
              <a:ext uri="{FF2B5EF4-FFF2-40B4-BE49-F238E27FC236}">
                <a16:creationId xmlns:a16="http://schemas.microsoft.com/office/drawing/2014/main" id="{00000000-0008-0000-0200-000008000000}"/>
              </a:ext>
            </a:extLst>
          </xdr:cNvPr>
          <xdr:cNvSpPr txBox="1"/>
        </xdr:nvSpPr>
        <xdr:spPr>
          <a:xfrm>
            <a:off x="9754754" y="756998"/>
            <a:ext cx="2191904" cy="340988"/>
          </a:xfrm>
          <a:prstGeom prst="rect">
            <a:avLst/>
          </a:prstGeom>
          <a:noFill/>
        </xdr:spPr>
        <xdr:txBody>
          <a:bodyPr wrap="square" lIns="0" tIns="0" rIns="0" bIns="0" rtlCol="0" anchor="ctr">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US" sz="1800" b="1">
                <a:gradFill rotWithShape="1">
                  <a:gsLst>
                    <a:gs pos="0">
                      <a:srgbClr val="850000"/>
                    </a:gs>
                    <a:gs pos="98000">
                      <a:srgbClr val="FF0000"/>
                    </a:gs>
                  </a:gsLst>
                  <a:lin ang="0"/>
                </a:gradFill>
                <a:latin typeface="Lato Light" panose="020F0502020204030203" pitchFamily="34" charset="0"/>
                <a:ea typeface="Lato Light" panose="020F0502020204030203" pitchFamily="34" charset="0"/>
                <a:cs typeface="Lato Light" panose="020F0502020204030203" pitchFamily="34" charset="0"/>
              </a:rPr>
              <a:t>Social</a:t>
            </a:r>
          </a:p>
        </xdr:txBody>
      </xdr:sp>
      <xdr:sp macro="" textlink="">
        <xdr:nvSpPr>
          <xdr:cNvPr id="9" name="TextBox 155">
            <a:extLst>
              <a:ext uri="{FF2B5EF4-FFF2-40B4-BE49-F238E27FC236}">
                <a16:creationId xmlns:a16="http://schemas.microsoft.com/office/drawing/2014/main" id="{00000000-0008-0000-0200-000009000000}"/>
              </a:ext>
            </a:extLst>
          </xdr:cNvPr>
          <xdr:cNvSpPr txBox="1"/>
        </xdr:nvSpPr>
        <xdr:spPr>
          <a:xfrm>
            <a:off x="9802248" y="3756626"/>
            <a:ext cx="2096912" cy="340988"/>
          </a:xfrm>
          <a:prstGeom prst="rect">
            <a:avLst/>
          </a:prstGeom>
          <a:noFill/>
        </xdr:spPr>
        <xdr:txBody>
          <a:bodyPr wrap="square" lIns="0" tIns="0" rIns="0" bIns="0" rtlCol="0" anchor="ctr">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US" sz="1800" b="1">
                <a:gradFill rotWithShape="1">
                  <a:gsLst>
                    <a:gs pos="0">
                      <a:srgbClr val="2D8BCD"/>
                    </a:gs>
                    <a:gs pos="98000">
                      <a:srgbClr val="1849A3"/>
                    </a:gs>
                  </a:gsLst>
                  <a:lin ang="0"/>
                </a:gradFill>
                <a:latin typeface="Lato Light" panose="020F0502020204030203" pitchFamily="34" charset="0"/>
                <a:ea typeface="Lato Light" panose="020F0502020204030203" pitchFamily="34" charset="0"/>
                <a:cs typeface="Lato Light" panose="020F0502020204030203" pitchFamily="34" charset="0"/>
              </a:rPr>
              <a:t>Governance</a:t>
            </a:r>
          </a:p>
        </xdr:txBody>
      </xdr:sp>
      <xdr:grpSp>
        <xdr:nvGrpSpPr>
          <xdr:cNvPr id="10" name="Group 9">
            <a:extLst>
              <a:ext uri="{FF2B5EF4-FFF2-40B4-BE49-F238E27FC236}">
                <a16:creationId xmlns:a16="http://schemas.microsoft.com/office/drawing/2014/main" id="{00000000-0008-0000-0200-00000A000000}"/>
              </a:ext>
            </a:extLst>
          </xdr:cNvPr>
          <xdr:cNvGrpSpPr>
            <a:grpSpLocks/>
          </xdr:cNvGrpSpPr>
        </xdr:nvGrpSpPr>
        <xdr:grpSpPr>
          <a:xfrm>
            <a:off x="6514826" y="1216598"/>
            <a:ext cx="719999" cy="1004355"/>
            <a:chOff x="6514831" y="1111824"/>
            <a:chExt cx="720000" cy="1004355"/>
          </a:xfrm>
        </xdr:grpSpPr>
        <xdr:sp macro="" textlink="">
          <xdr:nvSpPr>
            <xdr:cNvPr id="72" name="TextBox 234">
              <a:extLst>
                <a:ext uri="{FF2B5EF4-FFF2-40B4-BE49-F238E27FC236}">
                  <a16:creationId xmlns:a16="http://schemas.microsoft.com/office/drawing/2014/main" id="{00000000-0008-0000-0200-000048000000}"/>
                </a:ext>
              </a:extLst>
            </xdr:cNvPr>
            <xdr:cNvSpPr txBox="1"/>
          </xdr:nvSpPr>
          <xdr:spPr>
            <a:xfrm>
              <a:off x="6514831" y="1928267"/>
              <a:ext cx="720000" cy="187912"/>
            </a:xfrm>
            <a:prstGeom prst="rect">
              <a:avLst/>
            </a:prstGeom>
            <a:noFill/>
          </xdr:spPr>
          <xdr:txBody>
            <a:bodyPr wrap="square" lIns="0" tIns="0" rIns="0" bIns="45720" rtlCol="0" anchor="ctr">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US" sz="700" b="0">
                  <a:latin typeface="Verdana" panose="020B0604030504040204" pitchFamily="34" charset="0"/>
                  <a:ea typeface="Verdana" panose="020B0604030504040204" pitchFamily="34" charset="0"/>
                </a:rPr>
                <a:t>Energy</a:t>
              </a:r>
            </a:p>
          </xdr:txBody>
        </xdr:sp>
        <xdr:sp macro="" textlink="">
          <xdr:nvSpPr>
            <xdr:cNvPr id="73" name="Oval 72">
              <a:extLst>
                <a:ext uri="{FF2B5EF4-FFF2-40B4-BE49-F238E27FC236}">
                  <a16:creationId xmlns:a16="http://schemas.microsoft.com/office/drawing/2014/main" id="{00000000-0008-0000-0200-000049000000}"/>
                </a:ext>
              </a:extLst>
            </xdr:cNvPr>
            <xdr:cNvSpPr/>
          </xdr:nvSpPr>
          <xdr:spPr>
            <a:xfrm>
              <a:off x="6550831" y="1111824"/>
              <a:ext cx="648000" cy="648000"/>
            </a:xfrm>
            <a:prstGeom prst="ellipse">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bg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b="0"/>
            </a:p>
          </xdr:txBody>
        </xdr:sp>
        <xdr:pic>
          <xdr:nvPicPr>
            <xdr:cNvPr id="74" name="Graphic 92">
              <a:extLst>
                <a:ext uri="{FF2B5EF4-FFF2-40B4-BE49-F238E27FC236}">
                  <a16:creationId xmlns:a16="http://schemas.microsoft.com/office/drawing/2014/main" id="{00000000-0008-0000-0200-00004A000000}"/>
                </a:ext>
              </a:extLst>
            </xdr:cNvPr>
            <xdr:cNvPicPr>
              <a:picLocks noChangeAspect="1"/>
            </xdr:cNvPicPr>
          </xdr:nvPicPr>
          <xdr:blipFill>
            <a:blip xmlns:r="http://schemas.openxmlformats.org/officeDocument/2006/relationships" r:embed="rId2"/>
            <a:srcRect l="22821" r="22821"/>
            <a:stretch>
              <a:fillRect/>
            </a:stretch>
          </xdr:blipFill>
          <xdr:spPr>
            <a:xfrm>
              <a:off x="6614702" y="1184969"/>
              <a:ext cx="520256" cy="501710"/>
            </a:xfrm>
            <a:prstGeom prst="rect">
              <a:avLst/>
            </a:prstGeom>
          </xdr:spPr>
        </xdr:pic>
      </xdr:grpSp>
      <xdr:grpSp>
        <xdr:nvGrpSpPr>
          <xdr:cNvPr id="11" name="Group 10">
            <a:extLst>
              <a:ext uri="{FF2B5EF4-FFF2-40B4-BE49-F238E27FC236}">
                <a16:creationId xmlns:a16="http://schemas.microsoft.com/office/drawing/2014/main" id="{00000000-0008-0000-0200-00000B000000}"/>
              </a:ext>
            </a:extLst>
          </xdr:cNvPr>
          <xdr:cNvGrpSpPr>
            <a:grpSpLocks/>
          </xdr:cNvGrpSpPr>
        </xdr:nvGrpSpPr>
        <xdr:grpSpPr>
          <a:xfrm>
            <a:off x="7623758" y="1216598"/>
            <a:ext cx="738362" cy="1031430"/>
            <a:chOff x="7623764" y="1111824"/>
            <a:chExt cx="738362" cy="1031430"/>
          </a:xfrm>
        </xdr:grpSpPr>
        <xdr:sp macro="" textlink="">
          <xdr:nvSpPr>
            <xdr:cNvPr id="69" name="Oval 68">
              <a:extLst>
                <a:ext uri="{FF2B5EF4-FFF2-40B4-BE49-F238E27FC236}">
                  <a16:creationId xmlns:a16="http://schemas.microsoft.com/office/drawing/2014/main" id="{00000000-0008-0000-0200-000045000000}"/>
                </a:ext>
              </a:extLst>
            </xdr:cNvPr>
            <xdr:cNvSpPr/>
          </xdr:nvSpPr>
          <xdr:spPr>
            <a:xfrm>
              <a:off x="7623764" y="1111824"/>
              <a:ext cx="648000" cy="648000"/>
            </a:xfrm>
            <a:prstGeom prst="ellipse">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bg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b="0"/>
            </a:p>
          </xdr:txBody>
        </xdr:sp>
        <xdr:sp macro="" textlink="">
          <xdr:nvSpPr>
            <xdr:cNvPr id="70" name="TextBox 232">
              <a:extLst>
                <a:ext uri="{FF2B5EF4-FFF2-40B4-BE49-F238E27FC236}">
                  <a16:creationId xmlns:a16="http://schemas.microsoft.com/office/drawing/2014/main" id="{00000000-0008-0000-0200-000046000000}"/>
                </a:ext>
              </a:extLst>
            </xdr:cNvPr>
            <xdr:cNvSpPr txBox="1"/>
          </xdr:nvSpPr>
          <xdr:spPr>
            <a:xfrm>
              <a:off x="7642126" y="1901189"/>
              <a:ext cx="720000" cy="242065"/>
            </a:xfrm>
            <a:prstGeom prst="rect">
              <a:avLst/>
            </a:prstGeom>
            <a:noFill/>
          </xdr:spPr>
          <xdr:txBody>
            <a:bodyPr wrap="square" lIns="0" tIns="0" rIns="0" bIns="45720" rtlCol="0" anchor="ctr">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lnSpc>
                  <a:spcPts val="1200"/>
                </a:lnSpc>
              </a:pPr>
              <a:r>
                <a:rPr lang="en-IN" sz="700" b="0">
                  <a:latin typeface="Verdana" panose="020B0604030504040204" pitchFamily="34" charset="0"/>
                  <a:ea typeface="Verdana" panose="020B0604030504040204" pitchFamily="34" charset="0"/>
                </a:rPr>
                <a:t>Resources</a:t>
              </a:r>
            </a:p>
          </xdr:txBody>
        </xdr:sp>
        <xdr:pic>
          <xdr:nvPicPr>
            <xdr:cNvPr id="71" name="Graphic 92">
              <a:extLst>
                <a:ext uri="{FF2B5EF4-FFF2-40B4-BE49-F238E27FC236}">
                  <a16:creationId xmlns:a16="http://schemas.microsoft.com/office/drawing/2014/main" id="{00000000-0008-0000-0200-000047000000}"/>
                </a:ext>
              </a:extLst>
            </xdr:cNvPr>
            <xdr:cNvPicPr>
              <a:picLocks noChangeAspect="1"/>
            </xdr:cNvPicPr>
          </xdr:nvPicPr>
          <xdr:blipFill>
            <a:blip xmlns:r="http://schemas.openxmlformats.org/officeDocument/2006/relationships" r:embed="rId3"/>
            <a:srcRect l="22821" r="22821"/>
            <a:stretch>
              <a:fillRect/>
            </a:stretch>
          </xdr:blipFill>
          <xdr:spPr>
            <a:xfrm>
              <a:off x="7678126" y="1123373"/>
              <a:ext cx="648000" cy="624901"/>
            </a:xfrm>
            <a:prstGeom prst="rect">
              <a:avLst/>
            </a:prstGeom>
          </xdr:spPr>
        </xdr:pic>
      </xdr:grpSp>
      <xdr:grpSp>
        <xdr:nvGrpSpPr>
          <xdr:cNvPr id="12" name="Group 11">
            <a:extLst>
              <a:ext uri="{FF2B5EF4-FFF2-40B4-BE49-F238E27FC236}">
                <a16:creationId xmlns:a16="http://schemas.microsoft.com/office/drawing/2014/main" id="{00000000-0008-0000-0200-00000C000000}"/>
              </a:ext>
            </a:extLst>
          </xdr:cNvPr>
          <xdr:cNvGrpSpPr>
            <a:grpSpLocks/>
          </xdr:cNvGrpSpPr>
        </xdr:nvGrpSpPr>
        <xdr:grpSpPr>
          <a:xfrm>
            <a:off x="5237249" y="2342389"/>
            <a:ext cx="1152524" cy="976034"/>
            <a:chOff x="8517104" y="1103082"/>
            <a:chExt cx="1152525" cy="976033"/>
          </a:xfrm>
        </xdr:grpSpPr>
        <xdr:sp macro="" textlink="">
          <xdr:nvSpPr>
            <xdr:cNvPr id="66" name="Oval 65">
              <a:extLst>
                <a:ext uri="{FF2B5EF4-FFF2-40B4-BE49-F238E27FC236}">
                  <a16:creationId xmlns:a16="http://schemas.microsoft.com/office/drawing/2014/main" id="{00000000-0008-0000-0200-000042000000}"/>
                </a:ext>
              </a:extLst>
            </xdr:cNvPr>
            <xdr:cNvSpPr/>
          </xdr:nvSpPr>
          <xdr:spPr>
            <a:xfrm>
              <a:off x="8721852" y="1111824"/>
              <a:ext cx="648000" cy="648000"/>
            </a:xfrm>
            <a:prstGeom prst="ellipse">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bg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b="0"/>
            </a:p>
          </xdr:txBody>
        </xdr:sp>
        <xdr:sp macro="" textlink="">
          <xdr:nvSpPr>
            <xdr:cNvPr id="67" name="TextBox 229">
              <a:extLst>
                <a:ext uri="{FF2B5EF4-FFF2-40B4-BE49-F238E27FC236}">
                  <a16:creationId xmlns:a16="http://schemas.microsoft.com/office/drawing/2014/main" id="{00000000-0008-0000-0200-000043000000}"/>
                </a:ext>
              </a:extLst>
            </xdr:cNvPr>
            <xdr:cNvSpPr txBox="1"/>
          </xdr:nvSpPr>
          <xdr:spPr>
            <a:xfrm>
              <a:off x="8517104" y="1837049"/>
              <a:ext cx="1152525" cy="242066"/>
            </a:xfrm>
            <a:prstGeom prst="rect">
              <a:avLst/>
            </a:prstGeom>
            <a:noFill/>
          </xdr:spPr>
          <xdr:txBody>
            <a:bodyPr wrap="square" lIns="0" tIns="0" rIns="0" bIns="45720" rtlCol="0" anchor="ctr">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lnSpc>
                  <a:spcPts val="1200"/>
                </a:lnSpc>
              </a:pPr>
              <a:r>
                <a:rPr lang="en-IN" sz="700" b="0">
                  <a:latin typeface="Verdana" panose="020B0604030504040204" pitchFamily="34" charset="0"/>
                  <a:ea typeface="Verdana" panose="020B0604030504040204" pitchFamily="34" charset="0"/>
                </a:rPr>
                <a:t>Water Resources</a:t>
              </a:r>
            </a:p>
          </xdr:txBody>
        </xdr:sp>
        <xdr:pic>
          <xdr:nvPicPr>
            <xdr:cNvPr id="68" name="Graphic 92">
              <a:extLst>
                <a:ext uri="{FF2B5EF4-FFF2-40B4-BE49-F238E27FC236}">
                  <a16:creationId xmlns:a16="http://schemas.microsoft.com/office/drawing/2014/main" id="{00000000-0008-0000-0200-000044000000}"/>
                </a:ext>
              </a:extLst>
            </xdr:cNvPr>
            <xdr:cNvPicPr>
              <a:picLocks noChangeAspect="1"/>
            </xdr:cNvPicPr>
          </xdr:nvPicPr>
          <xdr:blipFill>
            <a:blip xmlns:r="http://schemas.openxmlformats.org/officeDocument/2006/relationships" r:embed="rId4"/>
            <a:srcRect l="22821" r="22821"/>
            <a:stretch>
              <a:fillRect/>
            </a:stretch>
          </xdr:blipFill>
          <xdr:spPr>
            <a:xfrm>
              <a:off x="8769366" y="1103082"/>
              <a:ext cx="648001" cy="624902"/>
            </a:xfrm>
            <a:prstGeom prst="rect">
              <a:avLst/>
            </a:prstGeom>
          </xdr:spPr>
        </xdr:pic>
      </xdr:grpSp>
      <xdr:grpSp>
        <xdr:nvGrpSpPr>
          <xdr:cNvPr id="13" name="Group 12">
            <a:extLst>
              <a:ext uri="{FF2B5EF4-FFF2-40B4-BE49-F238E27FC236}">
                <a16:creationId xmlns:a16="http://schemas.microsoft.com/office/drawing/2014/main" id="{00000000-0008-0000-0200-00000D000000}"/>
              </a:ext>
            </a:extLst>
          </xdr:cNvPr>
          <xdr:cNvGrpSpPr>
            <a:grpSpLocks/>
          </xdr:cNvGrpSpPr>
        </xdr:nvGrpSpPr>
        <xdr:grpSpPr>
          <a:xfrm>
            <a:off x="6514826" y="2330840"/>
            <a:ext cx="719999" cy="987583"/>
            <a:chOff x="9794681" y="1094382"/>
            <a:chExt cx="720000" cy="987585"/>
          </a:xfrm>
        </xdr:grpSpPr>
        <xdr:sp macro="" textlink="">
          <xdr:nvSpPr>
            <xdr:cNvPr id="63" name="Oval 62">
              <a:extLst>
                <a:ext uri="{FF2B5EF4-FFF2-40B4-BE49-F238E27FC236}">
                  <a16:creationId xmlns:a16="http://schemas.microsoft.com/office/drawing/2014/main" id="{00000000-0008-0000-0200-00003F000000}"/>
                </a:ext>
              </a:extLst>
            </xdr:cNvPr>
            <xdr:cNvSpPr/>
          </xdr:nvSpPr>
          <xdr:spPr>
            <a:xfrm>
              <a:off x="9830681" y="1094382"/>
              <a:ext cx="648000" cy="648001"/>
            </a:xfrm>
            <a:prstGeom prst="ellipse">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bg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b="0"/>
            </a:p>
          </xdr:txBody>
        </xdr:sp>
        <xdr:sp macro="" textlink="">
          <xdr:nvSpPr>
            <xdr:cNvPr id="64" name="TextBox 226">
              <a:extLst>
                <a:ext uri="{FF2B5EF4-FFF2-40B4-BE49-F238E27FC236}">
                  <a16:creationId xmlns:a16="http://schemas.microsoft.com/office/drawing/2014/main" id="{00000000-0008-0000-0200-000040000000}"/>
                </a:ext>
              </a:extLst>
            </xdr:cNvPr>
            <xdr:cNvSpPr txBox="1"/>
          </xdr:nvSpPr>
          <xdr:spPr>
            <a:xfrm>
              <a:off x="9794681" y="1839900"/>
              <a:ext cx="720000" cy="242067"/>
            </a:xfrm>
            <a:prstGeom prst="rect">
              <a:avLst/>
            </a:prstGeom>
            <a:noFill/>
          </xdr:spPr>
          <xdr:txBody>
            <a:bodyPr wrap="square" lIns="0" tIns="0" rIns="0" bIns="45720" rtlCol="0" anchor="ctr">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lnSpc>
                  <a:spcPts val="1200"/>
                </a:lnSpc>
              </a:pPr>
              <a:r>
                <a:rPr lang="en-IN" sz="700" b="0">
                  <a:latin typeface="Verdana" panose="020B0604030504040204" pitchFamily="34" charset="0"/>
                  <a:ea typeface="Verdana" panose="020B0604030504040204" pitchFamily="34" charset="0"/>
                </a:rPr>
                <a:t>Waste</a:t>
              </a:r>
            </a:p>
          </xdr:txBody>
        </xdr:sp>
        <xdr:pic>
          <xdr:nvPicPr>
            <xdr:cNvPr id="65" name="Graphic 92">
              <a:extLst>
                <a:ext uri="{FF2B5EF4-FFF2-40B4-BE49-F238E27FC236}">
                  <a16:creationId xmlns:a16="http://schemas.microsoft.com/office/drawing/2014/main" id="{00000000-0008-0000-0200-000041000000}"/>
                </a:ext>
              </a:extLst>
            </xdr:cNvPr>
            <xdr:cNvPicPr>
              <a:picLocks noChangeAspect="1"/>
            </xdr:cNvPicPr>
          </xdr:nvPicPr>
          <xdr:blipFill>
            <a:blip xmlns:r="http://schemas.openxmlformats.org/officeDocument/2006/relationships" r:embed="rId5"/>
            <a:srcRect l="32955" t="14906" r="30157" b="20158"/>
            <a:stretch>
              <a:fillRect/>
            </a:stretch>
          </xdr:blipFill>
          <xdr:spPr>
            <a:xfrm>
              <a:off x="9934836" y="1215501"/>
              <a:ext cx="439691" cy="405760"/>
            </a:xfrm>
            <a:prstGeom prst="rect">
              <a:avLst/>
            </a:prstGeom>
          </xdr:spPr>
        </xdr:pic>
      </xdr:grpSp>
      <xdr:grpSp>
        <xdr:nvGrpSpPr>
          <xdr:cNvPr id="14" name="Group 13">
            <a:extLst>
              <a:ext uri="{FF2B5EF4-FFF2-40B4-BE49-F238E27FC236}">
                <a16:creationId xmlns:a16="http://schemas.microsoft.com/office/drawing/2014/main" id="{00000000-0008-0000-0200-00000E000000}"/>
              </a:ext>
            </a:extLst>
          </xdr:cNvPr>
          <xdr:cNvGrpSpPr>
            <a:grpSpLocks/>
          </xdr:cNvGrpSpPr>
        </xdr:nvGrpSpPr>
        <xdr:grpSpPr>
          <a:xfrm>
            <a:off x="7572189" y="2351130"/>
            <a:ext cx="859862" cy="967292"/>
            <a:chOff x="10852044" y="1108960"/>
            <a:chExt cx="859862" cy="967292"/>
          </a:xfrm>
        </xdr:grpSpPr>
        <xdr:sp macro="" textlink="">
          <xdr:nvSpPr>
            <xdr:cNvPr id="60" name="Oval 59">
              <a:extLst>
                <a:ext uri="{FF2B5EF4-FFF2-40B4-BE49-F238E27FC236}">
                  <a16:creationId xmlns:a16="http://schemas.microsoft.com/office/drawing/2014/main" id="{00000000-0008-0000-0200-00003C000000}"/>
                </a:ext>
              </a:extLst>
            </xdr:cNvPr>
            <xdr:cNvSpPr/>
          </xdr:nvSpPr>
          <xdr:spPr>
            <a:xfrm>
              <a:off x="10987960" y="1108960"/>
              <a:ext cx="648000" cy="648000"/>
            </a:xfrm>
            <a:prstGeom prst="ellipse">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bg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b="0"/>
            </a:p>
          </xdr:txBody>
        </xdr:sp>
        <xdr:sp macro="" textlink="">
          <xdr:nvSpPr>
            <xdr:cNvPr id="61" name="TextBox 223">
              <a:extLst>
                <a:ext uri="{FF2B5EF4-FFF2-40B4-BE49-F238E27FC236}">
                  <a16:creationId xmlns:a16="http://schemas.microsoft.com/office/drawing/2014/main" id="{00000000-0008-0000-0200-00003D000000}"/>
                </a:ext>
              </a:extLst>
            </xdr:cNvPr>
            <xdr:cNvSpPr txBox="1"/>
          </xdr:nvSpPr>
          <xdr:spPr>
            <a:xfrm>
              <a:off x="10852044" y="1834186"/>
              <a:ext cx="859862" cy="242066"/>
            </a:xfrm>
            <a:prstGeom prst="rect">
              <a:avLst/>
            </a:prstGeom>
            <a:noFill/>
          </xdr:spPr>
          <xdr:txBody>
            <a:bodyPr wrap="square" lIns="0" tIns="0" rIns="0" bIns="45720" rtlCol="0" anchor="ctr">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lnSpc>
                  <a:spcPts val="1200"/>
                </a:lnSpc>
              </a:pPr>
              <a:r>
                <a:rPr lang="en-IN" sz="700" b="0">
                  <a:latin typeface="Verdana" panose="020B0604030504040204" pitchFamily="34" charset="0"/>
                  <a:ea typeface="Verdana" panose="020B0604030504040204" pitchFamily="34" charset="0"/>
                </a:rPr>
                <a:t>Waste Water</a:t>
              </a:r>
            </a:p>
          </xdr:txBody>
        </xdr:sp>
        <xdr:pic>
          <xdr:nvPicPr>
            <xdr:cNvPr id="62" name="Graphic 92">
              <a:extLst>
                <a:ext uri="{FF2B5EF4-FFF2-40B4-BE49-F238E27FC236}">
                  <a16:creationId xmlns:a16="http://schemas.microsoft.com/office/drawing/2014/main" id="{00000000-0008-0000-0200-00003E000000}"/>
                </a:ext>
              </a:extLst>
            </xdr:cNvPr>
            <xdr:cNvPicPr>
              <a:picLocks noChangeAspect="1"/>
            </xdr:cNvPicPr>
          </xdr:nvPicPr>
          <xdr:blipFill>
            <a:blip xmlns:r="http://schemas.openxmlformats.org/officeDocument/2006/relationships" r:embed="rId6"/>
            <a:srcRect l="22821" r="22821"/>
            <a:stretch>
              <a:fillRect/>
            </a:stretch>
          </xdr:blipFill>
          <xdr:spPr>
            <a:xfrm>
              <a:off x="10986756" y="1127975"/>
              <a:ext cx="590437" cy="569390"/>
            </a:xfrm>
            <a:prstGeom prst="rect">
              <a:avLst/>
            </a:prstGeom>
          </xdr:spPr>
        </xdr:pic>
      </xdr:grpSp>
      <xdr:grpSp>
        <xdr:nvGrpSpPr>
          <xdr:cNvPr id="15" name="Group 14">
            <a:extLst>
              <a:ext uri="{FF2B5EF4-FFF2-40B4-BE49-F238E27FC236}">
                <a16:creationId xmlns:a16="http://schemas.microsoft.com/office/drawing/2014/main" id="{00000000-0008-0000-0200-00000F000000}"/>
              </a:ext>
            </a:extLst>
          </xdr:cNvPr>
          <xdr:cNvGrpSpPr>
            <a:grpSpLocks/>
          </xdr:cNvGrpSpPr>
        </xdr:nvGrpSpPr>
        <xdr:grpSpPr>
          <a:xfrm>
            <a:off x="5379960" y="3465370"/>
            <a:ext cx="867111" cy="958618"/>
            <a:chOff x="5368812" y="2297837"/>
            <a:chExt cx="867111" cy="958619"/>
          </a:xfrm>
        </xdr:grpSpPr>
        <xdr:sp macro="" textlink="">
          <xdr:nvSpPr>
            <xdr:cNvPr id="57" name="Oval 56">
              <a:extLst>
                <a:ext uri="{FF2B5EF4-FFF2-40B4-BE49-F238E27FC236}">
                  <a16:creationId xmlns:a16="http://schemas.microsoft.com/office/drawing/2014/main" id="{00000000-0008-0000-0200-000039000000}"/>
                </a:ext>
              </a:extLst>
            </xdr:cNvPr>
            <xdr:cNvSpPr/>
          </xdr:nvSpPr>
          <xdr:spPr>
            <a:xfrm>
              <a:off x="5478368" y="2297837"/>
              <a:ext cx="647999" cy="648000"/>
            </a:xfrm>
            <a:prstGeom prst="ellipse">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bg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b="0"/>
            </a:p>
          </xdr:txBody>
        </xdr:sp>
        <xdr:sp macro="" textlink="">
          <xdr:nvSpPr>
            <xdr:cNvPr id="58" name="TextBox 220">
              <a:extLst>
                <a:ext uri="{FF2B5EF4-FFF2-40B4-BE49-F238E27FC236}">
                  <a16:creationId xmlns:a16="http://schemas.microsoft.com/office/drawing/2014/main" id="{00000000-0008-0000-0200-00003A000000}"/>
                </a:ext>
              </a:extLst>
            </xdr:cNvPr>
            <xdr:cNvSpPr txBox="1"/>
          </xdr:nvSpPr>
          <xdr:spPr>
            <a:xfrm>
              <a:off x="5368812" y="3014392"/>
              <a:ext cx="867111" cy="242064"/>
            </a:xfrm>
            <a:prstGeom prst="rect">
              <a:avLst/>
            </a:prstGeom>
            <a:noFill/>
          </xdr:spPr>
          <xdr:txBody>
            <a:bodyPr wrap="square" lIns="0" tIns="0" rIns="0" bIns="45720" rtlCol="0" anchor="ctr">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lnSpc>
                  <a:spcPts val="1200"/>
                </a:lnSpc>
              </a:pPr>
              <a:r>
                <a:rPr lang="en-IN" sz="700" b="0">
                  <a:latin typeface="Verdana" panose="020B0604030504040204" pitchFamily="34" charset="0"/>
                  <a:ea typeface="Verdana" panose="020B0604030504040204" pitchFamily="34" charset="0"/>
                </a:rPr>
                <a:t>Air Emissions</a:t>
              </a:r>
            </a:p>
          </xdr:txBody>
        </xdr:sp>
        <xdr:pic>
          <xdr:nvPicPr>
            <xdr:cNvPr id="59" name="Graphic 92">
              <a:extLst>
                <a:ext uri="{FF2B5EF4-FFF2-40B4-BE49-F238E27FC236}">
                  <a16:creationId xmlns:a16="http://schemas.microsoft.com/office/drawing/2014/main" id="{00000000-0008-0000-0200-00003B000000}"/>
                </a:ext>
              </a:extLst>
            </xdr:cNvPr>
            <xdr:cNvPicPr>
              <a:picLocks noChangeAspect="1"/>
            </xdr:cNvPicPr>
          </xdr:nvPicPr>
          <xdr:blipFill>
            <a:blip xmlns:r="http://schemas.openxmlformats.org/officeDocument/2006/relationships" r:embed="rId7"/>
            <a:srcRect l="36335" t="21365" r="36569" b="20948"/>
            <a:stretch>
              <a:fillRect/>
            </a:stretch>
          </xdr:blipFill>
          <xdr:spPr>
            <a:xfrm>
              <a:off x="5640888" y="2441060"/>
              <a:ext cx="322959" cy="360449"/>
            </a:xfrm>
            <a:prstGeom prst="rect">
              <a:avLst/>
            </a:prstGeom>
          </xdr:spPr>
        </xdr:pic>
      </xdr:grpSp>
      <xdr:grpSp>
        <xdr:nvGrpSpPr>
          <xdr:cNvPr id="16" name="Group 15">
            <a:extLst>
              <a:ext uri="{FF2B5EF4-FFF2-40B4-BE49-F238E27FC236}">
                <a16:creationId xmlns:a16="http://schemas.microsoft.com/office/drawing/2014/main" id="{00000000-0008-0000-0200-000010000000}"/>
              </a:ext>
            </a:extLst>
          </xdr:cNvPr>
          <xdr:cNvGrpSpPr>
            <a:grpSpLocks/>
          </xdr:cNvGrpSpPr>
        </xdr:nvGrpSpPr>
        <xdr:grpSpPr>
          <a:xfrm>
            <a:off x="6451896" y="3465370"/>
            <a:ext cx="845865" cy="958619"/>
            <a:chOff x="6440750" y="2297837"/>
            <a:chExt cx="845866" cy="958620"/>
          </a:xfrm>
        </xdr:grpSpPr>
        <xdr:sp macro="" textlink="">
          <xdr:nvSpPr>
            <xdr:cNvPr id="54" name="Oval 53">
              <a:extLst>
                <a:ext uri="{FF2B5EF4-FFF2-40B4-BE49-F238E27FC236}">
                  <a16:creationId xmlns:a16="http://schemas.microsoft.com/office/drawing/2014/main" id="{00000000-0008-0000-0200-000036000000}"/>
                </a:ext>
              </a:extLst>
            </xdr:cNvPr>
            <xdr:cNvSpPr/>
          </xdr:nvSpPr>
          <xdr:spPr>
            <a:xfrm>
              <a:off x="6539683" y="2297837"/>
              <a:ext cx="648000" cy="648000"/>
            </a:xfrm>
            <a:prstGeom prst="ellipse">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bg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b="0"/>
            </a:p>
          </xdr:txBody>
        </xdr:sp>
        <xdr:sp macro="" textlink="">
          <xdr:nvSpPr>
            <xdr:cNvPr id="55" name="TextBox 217">
              <a:extLst>
                <a:ext uri="{FF2B5EF4-FFF2-40B4-BE49-F238E27FC236}">
                  <a16:creationId xmlns:a16="http://schemas.microsoft.com/office/drawing/2014/main" id="{00000000-0008-0000-0200-000037000000}"/>
                </a:ext>
              </a:extLst>
            </xdr:cNvPr>
            <xdr:cNvSpPr txBox="1"/>
          </xdr:nvSpPr>
          <xdr:spPr>
            <a:xfrm>
              <a:off x="6440750" y="3014390"/>
              <a:ext cx="845866" cy="242067"/>
            </a:xfrm>
            <a:prstGeom prst="rect">
              <a:avLst/>
            </a:prstGeom>
            <a:noFill/>
          </xdr:spPr>
          <xdr:txBody>
            <a:bodyPr wrap="square" lIns="0" tIns="0" rIns="0" bIns="45720" rtlCol="0" anchor="ctr">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lnSpc>
                  <a:spcPts val="1200"/>
                </a:lnSpc>
              </a:pPr>
              <a:r>
                <a:rPr lang="en-IN" sz="700" b="0">
                  <a:latin typeface="Verdana" panose="020B0604030504040204" pitchFamily="34" charset="0"/>
                  <a:ea typeface="Verdana" panose="020B0604030504040204" pitchFamily="34" charset="0"/>
                </a:rPr>
                <a:t>Biodiversity</a:t>
              </a:r>
            </a:p>
          </xdr:txBody>
        </xdr:sp>
        <xdr:pic>
          <xdr:nvPicPr>
            <xdr:cNvPr id="56" name="Graphic 92">
              <a:extLst>
                <a:ext uri="{FF2B5EF4-FFF2-40B4-BE49-F238E27FC236}">
                  <a16:creationId xmlns:a16="http://schemas.microsoft.com/office/drawing/2014/main" id="{00000000-0008-0000-0200-000038000000}"/>
                </a:ext>
              </a:extLst>
            </xdr:cNvPr>
            <xdr:cNvPicPr>
              <a:picLocks noChangeAspect="1"/>
            </xdr:cNvPicPr>
          </xdr:nvPicPr>
          <xdr:blipFill>
            <a:blip xmlns:r="http://schemas.openxmlformats.org/officeDocument/2006/relationships" r:embed="rId8"/>
            <a:srcRect l="34149" t="21365" r="33535" b="20948"/>
            <a:stretch>
              <a:fillRect/>
            </a:stretch>
          </xdr:blipFill>
          <xdr:spPr>
            <a:xfrm>
              <a:off x="6671075" y="2441612"/>
              <a:ext cx="385215" cy="360449"/>
            </a:xfrm>
            <a:prstGeom prst="rect">
              <a:avLst/>
            </a:prstGeom>
          </xdr:spPr>
        </xdr:pic>
      </xdr:grpSp>
      <xdr:grpSp>
        <xdr:nvGrpSpPr>
          <xdr:cNvPr id="18" name="Group 17">
            <a:extLst>
              <a:ext uri="{FF2B5EF4-FFF2-40B4-BE49-F238E27FC236}">
                <a16:creationId xmlns:a16="http://schemas.microsoft.com/office/drawing/2014/main" id="{00000000-0008-0000-0200-000012000000}"/>
              </a:ext>
            </a:extLst>
          </xdr:cNvPr>
          <xdr:cNvGrpSpPr>
            <a:grpSpLocks/>
          </xdr:cNvGrpSpPr>
        </xdr:nvGrpSpPr>
        <xdr:grpSpPr>
          <a:xfrm>
            <a:off x="9564864" y="2351130"/>
            <a:ext cx="1178383" cy="967292"/>
            <a:chOff x="9026000" y="2320029"/>
            <a:chExt cx="1178384" cy="967292"/>
          </a:xfrm>
        </xdr:grpSpPr>
        <xdr:sp macro="" textlink="">
          <xdr:nvSpPr>
            <xdr:cNvPr id="48" name="Oval 47">
              <a:extLst>
                <a:ext uri="{FF2B5EF4-FFF2-40B4-BE49-F238E27FC236}">
                  <a16:creationId xmlns:a16="http://schemas.microsoft.com/office/drawing/2014/main" id="{00000000-0008-0000-0200-000030000000}"/>
                </a:ext>
              </a:extLst>
            </xdr:cNvPr>
            <xdr:cNvSpPr/>
          </xdr:nvSpPr>
          <xdr:spPr>
            <a:xfrm>
              <a:off x="9303224" y="2320029"/>
              <a:ext cx="648000" cy="648000"/>
            </a:xfrm>
            <a:prstGeom prst="ellipse">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bg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b="0"/>
            </a:p>
          </xdr:txBody>
        </xdr:sp>
        <xdr:sp macro="" textlink="">
          <xdr:nvSpPr>
            <xdr:cNvPr id="49" name="TextBox 211">
              <a:extLst>
                <a:ext uri="{FF2B5EF4-FFF2-40B4-BE49-F238E27FC236}">
                  <a16:creationId xmlns:a16="http://schemas.microsoft.com/office/drawing/2014/main" id="{00000000-0008-0000-0200-000031000000}"/>
                </a:ext>
              </a:extLst>
            </xdr:cNvPr>
            <xdr:cNvSpPr txBox="1"/>
          </xdr:nvSpPr>
          <xdr:spPr>
            <a:xfrm>
              <a:off x="9026000" y="3045256"/>
              <a:ext cx="1178384" cy="242065"/>
            </a:xfrm>
            <a:prstGeom prst="rect">
              <a:avLst/>
            </a:prstGeom>
            <a:noFill/>
          </xdr:spPr>
          <xdr:txBody>
            <a:bodyPr wrap="square" lIns="0" tIns="0" rIns="0" bIns="45720"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lnSpc>
                  <a:spcPts val="1200"/>
                </a:lnSpc>
              </a:pPr>
              <a:r>
                <a:rPr lang="en-IN" sz="700" b="0">
                  <a:latin typeface="Verdana" panose="020B0604030504040204" pitchFamily="34" charset="0"/>
                  <a:ea typeface="Verdana" panose="020B0604030504040204" pitchFamily="34" charset="0"/>
                </a:rPr>
                <a:t>Local Considerations</a:t>
              </a:r>
            </a:p>
          </xdr:txBody>
        </xdr:sp>
        <xdr:pic>
          <xdr:nvPicPr>
            <xdr:cNvPr id="50" name="Graphic 92">
              <a:extLst>
                <a:ext uri="{FF2B5EF4-FFF2-40B4-BE49-F238E27FC236}">
                  <a16:creationId xmlns:a16="http://schemas.microsoft.com/office/drawing/2014/main" id="{00000000-0008-0000-0200-000032000000}"/>
                </a:ext>
              </a:extLst>
            </xdr:cNvPr>
            <xdr:cNvPicPr>
              <a:picLocks noChangeAspect="1"/>
            </xdr:cNvPicPr>
          </xdr:nvPicPr>
          <xdr:blipFill>
            <a:blip xmlns:r="http://schemas.openxmlformats.org/officeDocument/2006/relationships" r:embed="rId9"/>
            <a:srcRect l="36370" t="18179" r="38166" b="16235"/>
            <a:stretch>
              <a:fillRect/>
            </a:stretch>
          </xdr:blipFill>
          <xdr:spPr>
            <a:xfrm>
              <a:off x="9475472" y="2439118"/>
              <a:ext cx="303504" cy="409821"/>
            </a:xfrm>
            <a:prstGeom prst="rect">
              <a:avLst/>
            </a:prstGeom>
          </xdr:spPr>
        </xdr:pic>
      </xdr:grpSp>
      <xdr:grpSp>
        <xdr:nvGrpSpPr>
          <xdr:cNvPr id="19" name="Group 18">
            <a:extLst>
              <a:ext uri="{FF2B5EF4-FFF2-40B4-BE49-F238E27FC236}">
                <a16:creationId xmlns:a16="http://schemas.microsoft.com/office/drawing/2014/main" id="{00000000-0008-0000-0200-000013000000}"/>
              </a:ext>
            </a:extLst>
          </xdr:cNvPr>
          <xdr:cNvGrpSpPr>
            <a:grpSpLocks/>
          </xdr:cNvGrpSpPr>
        </xdr:nvGrpSpPr>
        <xdr:grpSpPr>
          <a:xfrm>
            <a:off x="9236499" y="1216597"/>
            <a:ext cx="1221679" cy="1031430"/>
            <a:chOff x="5768875" y="4322453"/>
            <a:chExt cx="1221680" cy="1031431"/>
          </a:xfrm>
        </xdr:grpSpPr>
        <xdr:sp macro="" textlink="">
          <xdr:nvSpPr>
            <xdr:cNvPr id="44" name="TextBox 206">
              <a:extLst>
                <a:ext uri="{FF2B5EF4-FFF2-40B4-BE49-F238E27FC236}">
                  <a16:creationId xmlns:a16="http://schemas.microsoft.com/office/drawing/2014/main" id="{00000000-0008-0000-0200-00002C000000}"/>
                </a:ext>
              </a:extLst>
            </xdr:cNvPr>
            <xdr:cNvSpPr txBox="1"/>
          </xdr:nvSpPr>
          <xdr:spPr>
            <a:xfrm>
              <a:off x="5768875" y="5111819"/>
              <a:ext cx="1221680" cy="242065"/>
            </a:xfrm>
            <a:prstGeom prst="rect">
              <a:avLst/>
            </a:prstGeom>
            <a:noFill/>
          </xdr:spPr>
          <xdr:txBody>
            <a:bodyPr wrap="square" lIns="0" tIns="0" rIns="0" bIns="45720" rtlCol="0" anchor="ctr">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lnSpc>
                  <a:spcPts val="1200"/>
                </a:lnSpc>
              </a:pPr>
              <a:r>
                <a:rPr lang="en-IN" sz="700" b="0">
                  <a:latin typeface="Verdana" panose="020B0604030504040204" pitchFamily="34" charset="0"/>
                  <a:ea typeface="Verdana" panose="020B0604030504040204" pitchFamily="34" charset="0"/>
                </a:rPr>
                <a:t>Indigenous People</a:t>
              </a:r>
            </a:p>
          </xdr:txBody>
        </xdr:sp>
        <xdr:grpSp>
          <xdr:nvGrpSpPr>
            <xdr:cNvPr id="45" name="Group 44">
              <a:extLst>
                <a:ext uri="{FF2B5EF4-FFF2-40B4-BE49-F238E27FC236}">
                  <a16:creationId xmlns:a16="http://schemas.microsoft.com/office/drawing/2014/main" id="{00000000-0008-0000-0200-00002D000000}"/>
                </a:ext>
              </a:extLst>
            </xdr:cNvPr>
            <xdr:cNvGrpSpPr>
              <a:grpSpLocks/>
            </xdr:cNvGrpSpPr>
          </xdr:nvGrpSpPr>
          <xdr:grpSpPr>
            <a:xfrm>
              <a:off x="6055715" y="4322453"/>
              <a:ext cx="648000" cy="648000"/>
              <a:chOff x="6055715" y="4322453"/>
              <a:chExt cx="648000" cy="648000"/>
            </a:xfrm>
          </xdr:grpSpPr>
          <xdr:sp macro="" textlink="">
            <xdr:nvSpPr>
              <xdr:cNvPr id="46" name="Oval 45">
                <a:extLst>
                  <a:ext uri="{FF2B5EF4-FFF2-40B4-BE49-F238E27FC236}">
                    <a16:creationId xmlns:a16="http://schemas.microsoft.com/office/drawing/2014/main" id="{00000000-0008-0000-0200-00002E000000}"/>
                  </a:ext>
                </a:extLst>
              </xdr:cNvPr>
              <xdr:cNvSpPr/>
            </xdr:nvSpPr>
            <xdr:spPr>
              <a:xfrm>
                <a:off x="6055715" y="4322453"/>
                <a:ext cx="648000" cy="648000"/>
              </a:xfrm>
              <a:prstGeom prst="ellipse">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bg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b="0"/>
              </a:p>
            </xdr:txBody>
          </xdr:sp>
          <xdr:pic>
            <xdr:nvPicPr>
              <xdr:cNvPr id="47" name="Graphic 92">
                <a:extLst>
                  <a:ext uri="{FF2B5EF4-FFF2-40B4-BE49-F238E27FC236}">
                    <a16:creationId xmlns:a16="http://schemas.microsoft.com/office/drawing/2014/main" id="{00000000-0008-0000-0200-00002F000000}"/>
                  </a:ext>
                </a:extLst>
              </xdr:cNvPr>
              <xdr:cNvPicPr>
                <a:picLocks noChangeAspect="1"/>
              </xdr:cNvPicPr>
            </xdr:nvPicPr>
            <xdr:blipFill>
              <a:blip xmlns:r="http://schemas.openxmlformats.org/officeDocument/2006/relationships" r:embed="rId10"/>
              <a:srcRect l="30763" t="13861" r="28353" b="17236"/>
              <a:stretch>
                <a:fillRect/>
              </a:stretch>
            </xdr:blipFill>
            <xdr:spPr>
              <a:xfrm>
                <a:off x="6169789" y="4460990"/>
                <a:ext cx="419851" cy="370926"/>
              </a:xfrm>
              <a:prstGeom prst="rect">
                <a:avLst/>
              </a:prstGeom>
            </xdr:spPr>
          </xdr:pic>
        </xdr:grpSp>
      </xdr:grpSp>
      <xdr:grpSp>
        <xdr:nvGrpSpPr>
          <xdr:cNvPr id="20" name="Group 19">
            <a:extLst>
              <a:ext uri="{FF2B5EF4-FFF2-40B4-BE49-F238E27FC236}">
                <a16:creationId xmlns:a16="http://schemas.microsoft.com/office/drawing/2014/main" id="{00000000-0008-0000-0200-000014000000}"/>
              </a:ext>
            </a:extLst>
          </xdr:cNvPr>
          <xdr:cNvGrpSpPr>
            <a:grpSpLocks/>
          </xdr:cNvGrpSpPr>
        </xdr:nvGrpSpPr>
        <xdr:grpSpPr>
          <a:xfrm>
            <a:off x="10446652" y="1216597"/>
            <a:ext cx="956591" cy="1004354"/>
            <a:chOff x="6968646" y="4322453"/>
            <a:chExt cx="956593" cy="1004355"/>
          </a:xfrm>
        </xdr:grpSpPr>
        <xdr:sp macro="" textlink="">
          <xdr:nvSpPr>
            <xdr:cNvPr id="41" name="Oval 40">
              <a:extLst>
                <a:ext uri="{FF2B5EF4-FFF2-40B4-BE49-F238E27FC236}">
                  <a16:creationId xmlns:a16="http://schemas.microsoft.com/office/drawing/2014/main" id="{00000000-0008-0000-0200-000029000000}"/>
                </a:ext>
              </a:extLst>
            </xdr:cNvPr>
            <xdr:cNvSpPr/>
          </xdr:nvSpPr>
          <xdr:spPr>
            <a:xfrm>
              <a:off x="7122942" y="4322453"/>
              <a:ext cx="648000" cy="648000"/>
            </a:xfrm>
            <a:prstGeom prst="ellipse">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bg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b="0"/>
            </a:p>
          </xdr:txBody>
        </xdr:sp>
        <xdr:sp macro="" textlink="">
          <xdr:nvSpPr>
            <xdr:cNvPr id="42" name="TextBox 204">
              <a:extLst>
                <a:ext uri="{FF2B5EF4-FFF2-40B4-BE49-F238E27FC236}">
                  <a16:creationId xmlns:a16="http://schemas.microsoft.com/office/drawing/2014/main" id="{00000000-0008-0000-0200-00002A000000}"/>
                </a:ext>
              </a:extLst>
            </xdr:cNvPr>
            <xdr:cNvSpPr txBox="1"/>
          </xdr:nvSpPr>
          <xdr:spPr>
            <a:xfrm>
              <a:off x="6968646" y="5138896"/>
              <a:ext cx="956593" cy="187912"/>
            </a:xfrm>
            <a:prstGeom prst="rect">
              <a:avLst/>
            </a:prstGeom>
            <a:noFill/>
          </xdr:spPr>
          <xdr:txBody>
            <a:bodyPr wrap="square" lIns="0" tIns="0" rIns="0" bIns="45720" rtlCol="0" anchor="ctr">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US" sz="700" b="0">
                  <a:latin typeface="Verdana" panose="020B0604030504040204" pitchFamily="34" charset="0"/>
                  <a:ea typeface="Verdana" panose="020B0604030504040204" pitchFamily="34" charset="0"/>
                </a:rPr>
                <a:t>Cultural Heritage</a:t>
              </a:r>
            </a:p>
          </xdr:txBody>
        </xdr:sp>
        <xdr:pic>
          <xdr:nvPicPr>
            <xdr:cNvPr id="43" name="Graphic 92">
              <a:extLst>
                <a:ext uri="{FF2B5EF4-FFF2-40B4-BE49-F238E27FC236}">
                  <a16:creationId xmlns:a16="http://schemas.microsoft.com/office/drawing/2014/main" id="{00000000-0008-0000-0200-00002B000000}"/>
                </a:ext>
              </a:extLst>
            </xdr:cNvPr>
            <xdr:cNvPicPr>
              <a:picLocks noChangeAspect="1"/>
            </xdr:cNvPicPr>
          </xdr:nvPicPr>
          <xdr:blipFill>
            <a:blip xmlns:r="http://schemas.openxmlformats.org/officeDocument/2006/relationships" r:embed="rId11"/>
            <a:srcRect l="34059" t="19665" r="33624" b="21412"/>
            <a:stretch>
              <a:fillRect/>
            </a:stretch>
          </xdr:blipFill>
          <xdr:spPr>
            <a:xfrm>
              <a:off x="7254337" y="4462367"/>
              <a:ext cx="385215" cy="368172"/>
            </a:xfrm>
            <a:prstGeom prst="rect">
              <a:avLst/>
            </a:prstGeom>
          </xdr:spPr>
        </xdr:pic>
      </xdr:grpSp>
      <xdr:grpSp>
        <xdr:nvGrpSpPr>
          <xdr:cNvPr id="21" name="Group 20">
            <a:extLst>
              <a:ext uri="{FF2B5EF4-FFF2-40B4-BE49-F238E27FC236}">
                <a16:creationId xmlns:a16="http://schemas.microsoft.com/office/drawing/2014/main" id="{00000000-0008-0000-0200-000015000000}"/>
              </a:ext>
            </a:extLst>
          </xdr:cNvPr>
          <xdr:cNvGrpSpPr>
            <a:grpSpLocks/>
          </xdr:cNvGrpSpPr>
        </xdr:nvGrpSpPr>
        <xdr:grpSpPr>
          <a:xfrm>
            <a:off x="11368666" y="1216597"/>
            <a:ext cx="1348456" cy="1031430"/>
            <a:chOff x="7901041" y="4322453"/>
            <a:chExt cx="1348457" cy="1031430"/>
          </a:xfrm>
        </xdr:grpSpPr>
        <xdr:sp macro="" textlink="">
          <xdr:nvSpPr>
            <xdr:cNvPr id="38" name="Oval 37">
              <a:extLst>
                <a:ext uri="{FF2B5EF4-FFF2-40B4-BE49-F238E27FC236}">
                  <a16:creationId xmlns:a16="http://schemas.microsoft.com/office/drawing/2014/main" id="{00000000-0008-0000-0200-000026000000}"/>
                </a:ext>
              </a:extLst>
            </xdr:cNvPr>
            <xdr:cNvSpPr/>
          </xdr:nvSpPr>
          <xdr:spPr>
            <a:xfrm>
              <a:off x="8251273" y="4322453"/>
              <a:ext cx="647999" cy="648001"/>
            </a:xfrm>
            <a:prstGeom prst="ellipse">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bg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b="0"/>
            </a:p>
          </xdr:txBody>
        </xdr:sp>
        <xdr:sp macro="" textlink="">
          <xdr:nvSpPr>
            <xdr:cNvPr id="39" name="TextBox 201">
              <a:extLst>
                <a:ext uri="{FF2B5EF4-FFF2-40B4-BE49-F238E27FC236}">
                  <a16:creationId xmlns:a16="http://schemas.microsoft.com/office/drawing/2014/main" id="{00000000-0008-0000-0200-000027000000}"/>
                </a:ext>
              </a:extLst>
            </xdr:cNvPr>
            <xdr:cNvSpPr txBox="1"/>
          </xdr:nvSpPr>
          <xdr:spPr>
            <a:xfrm>
              <a:off x="7901041" y="5111818"/>
              <a:ext cx="1348457" cy="242065"/>
            </a:xfrm>
            <a:prstGeom prst="rect">
              <a:avLst/>
            </a:prstGeom>
            <a:noFill/>
          </xdr:spPr>
          <xdr:txBody>
            <a:bodyPr wrap="square" lIns="0" tIns="0" rIns="0" bIns="45720" rtlCol="0" anchor="ctr">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lnSpc>
                  <a:spcPts val="1200"/>
                </a:lnSpc>
              </a:pPr>
              <a:r>
                <a:rPr lang="en-IN" sz="700" b="0">
                  <a:latin typeface="Verdana" panose="020B0604030504040204" pitchFamily="34" charset="0"/>
                  <a:ea typeface="Verdana" panose="020B0604030504040204" pitchFamily="34" charset="0"/>
                </a:rPr>
                <a:t>Employee Wellbeing</a:t>
              </a:r>
            </a:p>
          </xdr:txBody>
        </xdr:sp>
        <xdr:pic>
          <xdr:nvPicPr>
            <xdr:cNvPr id="40" name="Graphic 92">
              <a:extLst>
                <a:ext uri="{FF2B5EF4-FFF2-40B4-BE49-F238E27FC236}">
                  <a16:creationId xmlns:a16="http://schemas.microsoft.com/office/drawing/2014/main" id="{00000000-0008-0000-0200-000028000000}"/>
                </a:ext>
              </a:extLst>
            </xdr:cNvPr>
            <xdr:cNvPicPr>
              <a:picLocks noChangeAspect="1"/>
            </xdr:cNvPicPr>
          </xdr:nvPicPr>
          <xdr:blipFill>
            <a:blip xmlns:r="http://schemas.openxmlformats.org/officeDocument/2006/relationships" r:embed="rId12"/>
            <a:srcRect l="38244" t="18533" r="36293" b="17236"/>
            <a:stretch>
              <a:fillRect/>
            </a:stretch>
          </xdr:blipFill>
          <xdr:spPr>
            <a:xfrm>
              <a:off x="8423518" y="4445780"/>
              <a:ext cx="303504" cy="401346"/>
            </a:xfrm>
            <a:prstGeom prst="rect">
              <a:avLst/>
            </a:prstGeom>
          </xdr:spPr>
        </xdr:pic>
      </xdr:grpSp>
      <xdr:grpSp>
        <xdr:nvGrpSpPr>
          <xdr:cNvPr id="22" name="Group 21">
            <a:extLst>
              <a:ext uri="{FF2B5EF4-FFF2-40B4-BE49-F238E27FC236}">
                <a16:creationId xmlns:a16="http://schemas.microsoft.com/office/drawing/2014/main" id="{00000000-0008-0000-0200-000016000000}"/>
              </a:ext>
            </a:extLst>
          </xdr:cNvPr>
          <xdr:cNvGrpSpPr>
            <a:grpSpLocks/>
          </xdr:cNvGrpSpPr>
        </xdr:nvGrpSpPr>
        <xdr:grpSpPr>
          <a:xfrm>
            <a:off x="7310087" y="3500359"/>
            <a:ext cx="1532625" cy="925385"/>
            <a:chOff x="6222264" y="4260036"/>
            <a:chExt cx="1532627" cy="925385"/>
          </a:xfrm>
        </xdr:grpSpPr>
        <xdr:sp macro="" textlink="">
          <xdr:nvSpPr>
            <xdr:cNvPr id="35" name="Oval 34">
              <a:extLst>
                <a:ext uri="{FF2B5EF4-FFF2-40B4-BE49-F238E27FC236}">
                  <a16:creationId xmlns:a16="http://schemas.microsoft.com/office/drawing/2014/main" id="{00000000-0008-0000-0200-000023000000}"/>
                </a:ext>
              </a:extLst>
            </xdr:cNvPr>
            <xdr:cNvSpPr/>
          </xdr:nvSpPr>
          <xdr:spPr>
            <a:xfrm>
              <a:off x="6607974" y="4287331"/>
              <a:ext cx="648000" cy="648000"/>
            </a:xfrm>
            <a:prstGeom prst="ellipse">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bg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b="0"/>
            </a:p>
          </xdr:txBody>
        </xdr:sp>
        <xdr:sp macro="" textlink="">
          <xdr:nvSpPr>
            <xdr:cNvPr id="36" name="TextBox 198">
              <a:extLst>
                <a:ext uri="{FF2B5EF4-FFF2-40B4-BE49-F238E27FC236}">
                  <a16:creationId xmlns:a16="http://schemas.microsoft.com/office/drawing/2014/main" id="{00000000-0008-0000-0200-000024000000}"/>
                </a:ext>
              </a:extLst>
            </xdr:cNvPr>
            <xdr:cNvSpPr txBox="1"/>
          </xdr:nvSpPr>
          <xdr:spPr>
            <a:xfrm>
              <a:off x="6222264" y="4943356"/>
              <a:ext cx="1532627" cy="242065"/>
            </a:xfrm>
            <a:prstGeom prst="rect">
              <a:avLst/>
            </a:prstGeom>
            <a:noFill/>
          </xdr:spPr>
          <xdr:txBody>
            <a:bodyPr wrap="square" lIns="0" tIns="0" rIns="0" bIns="45720" rtlCol="0" anchor="ctr">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lnSpc>
                  <a:spcPts val="1200"/>
                </a:lnSpc>
              </a:pPr>
              <a:r>
                <a:rPr lang="en-IN" sz="700" b="0">
                  <a:latin typeface="Verdana" panose="020B0604030504040204" pitchFamily="34" charset="0"/>
                  <a:ea typeface="Verdana" panose="020B0604030504040204" pitchFamily="34" charset="0"/>
                </a:rPr>
                <a:t>Supply Chain Sustainability</a:t>
              </a:r>
            </a:p>
          </xdr:txBody>
        </xdr:sp>
        <xdr:pic>
          <xdr:nvPicPr>
            <xdr:cNvPr id="37" name="Graphic 92">
              <a:extLst>
                <a:ext uri="{FF2B5EF4-FFF2-40B4-BE49-F238E27FC236}">
                  <a16:creationId xmlns:a16="http://schemas.microsoft.com/office/drawing/2014/main" id="{00000000-0008-0000-0200-000025000000}"/>
                </a:ext>
              </a:extLst>
            </xdr:cNvPr>
            <xdr:cNvPicPr>
              <a:picLocks noChangeAspect="1"/>
            </xdr:cNvPicPr>
          </xdr:nvPicPr>
          <xdr:blipFill>
            <a:blip xmlns:r="http://schemas.openxmlformats.org/officeDocument/2006/relationships" r:embed="rId13"/>
            <a:srcRect l="22821" r="22821"/>
            <a:stretch>
              <a:fillRect/>
            </a:stretch>
          </xdr:blipFill>
          <xdr:spPr>
            <a:xfrm>
              <a:off x="6602272" y="4260036"/>
              <a:ext cx="648001" cy="624901"/>
            </a:xfrm>
            <a:prstGeom prst="rect">
              <a:avLst/>
            </a:prstGeom>
          </xdr:spPr>
        </xdr:pic>
      </xdr:grpSp>
      <xdr:grpSp>
        <xdr:nvGrpSpPr>
          <xdr:cNvPr id="23" name="Group 22">
            <a:extLst>
              <a:ext uri="{FF2B5EF4-FFF2-40B4-BE49-F238E27FC236}">
                <a16:creationId xmlns:a16="http://schemas.microsoft.com/office/drawing/2014/main" id="{00000000-0008-0000-0200-000017000000}"/>
              </a:ext>
            </a:extLst>
          </xdr:cNvPr>
          <xdr:cNvGrpSpPr>
            <a:grpSpLocks/>
          </xdr:cNvGrpSpPr>
        </xdr:nvGrpSpPr>
        <xdr:grpSpPr>
          <a:xfrm>
            <a:off x="11098005" y="2351130"/>
            <a:ext cx="1131949" cy="967292"/>
            <a:chOff x="6855131" y="5380731"/>
            <a:chExt cx="1131950" cy="967292"/>
          </a:xfrm>
        </xdr:grpSpPr>
        <xdr:sp macro="" textlink="">
          <xdr:nvSpPr>
            <xdr:cNvPr id="32" name="Oval 31">
              <a:extLst>
                <a:ext uri="{FF2B5EF4-FFF2-40B4-BE49-F238E27FC236}">
                  <a16:creationId xmlns:a16="http://schemas.microsoft.com/office/drawing/2014/main" id="{00000000-0008-0000-0200-000020000000}"/>
                </a:ext>
              </a:extLst>
            </xdr:cNvPr>
            <xdr:cNvSpPr/>
          </xdr:nvSpPr>
          <xdr:spPr>
            <a:xfrm>
              <a:off x="7094932" y="5380731"/>
              <a:ext cx="648000" cy="648000"/>
            </a:xfrm>
            <a:prstGeom prst="ellipse">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bg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b="0"/>
            </a:p>
          </xdr:txBody>
        </xdr:sp>
        <xdr:sp macro="" textlink="">
          <xdr:nvSpPr>
            <xdr:cNvPr id="33" name="TextBox 195">
              <a:extLst>
                <a:ext uri="{FF2B5EF4-FFF2-40B4-BE49-F238E27FC236}">
                  <a16:creationId xmlns:a16="http://schemas.microsoft.com/office/drawing/2014/main" id="{00000000-0008-0000-0200-000021000000}"/>
                </a:ext>
              </a:extLst>
            </xdr:cNvPr>
            <xdr:cNvSpPr txBox="1"/>
          </xdr:nvSpPr>
          <xdr:spPr>
            <a:xfrm>
              <a:off x="6855131" y="6105958"/>
              <a:ext cx="1131950" cy="242065"/>
            </a:xfrm>
            <a:prstGeom prst="rect">
              <a:avLst/>
            </a:prstGeom>
            <a:noFill/>
          </xdr:spPr>
          <xdr:txBody>
            <a:bodyPr wrap="square" lIns="0" tIns="0" rIns="0" bIns="45720"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lnSpc>
                  <a:spcPts val="1200"/>
                </a:lnSpc>
              </a:pPr>
              <a:r>
                <a:rPr lang="en-IN" sz="700" b="0">
                  <a:latin typeface="Verdana" panose="020B0604030504040204" pitchFamily="34" charset="0"/>
                  <a:ea typeface="Verdana" panose="020B0604030504040204" pitchFamily="34" charset="0"/>
                </a:rPr>
                <a:t>Social Sustainability</a:t>
              </a:r>
            </a:p>
          </xdr:txBody>
        </xdr:sp>
        <xdr:pic>
          <xdr:nvPicPr>
            <xdr:cNvPr id="34" name="Graphic 92">
              <a:extLst>
                <a:ext uri="{FF2B5EF4-FFF2-40B4-BE49-F238E27FC236}">
                  <a16:creationId xmlns:a16="http://schemas.microsoft.com/office/drawing/2014/main" id="{00000000-0008-0000-0200-000022000000}"/>
                </a:ext>
              </a:extLst>
            </xdr:cNvPr>
            <xdr:cNvPicPr>
              <a:picLocks noChangeAspect="1"/>
            </xdr:cNvPicPr>
          </xdr:nvPicPr>
          <xdr:blipFill>
            <a:blip xmlns:r="http://schemas.openxmlformats.org/officeDocument/2006/relationships" r:embed="rId14"/>
            <a:srcRect l="22821" r="22821"/>
            <a:stretch>
              <a:fillRect/>
            </a:stretch>
          </xdr:blipFill>
          <xdr:spPr>
            <a:xfrm>
              <a:off x="7094933" y="5392280"/>
              <a:ext cx="647998" cy="624901"/>
            </a:xfrm>
            <a:prstGeom prst="rect">
              <a:avLst/>
            </a:prstGeom>
          </xdr:spPr>
        </xdr:pic>
      </xdr:grpSp>
      <xdr:grpSp>
        <xdr:nvGrpSpPr>
          <xdr:cNvPr id="24" name="Group 23">
            <a:extLst>
              <a:ext uri="{FF2B5EF4-FFF2-40B4-BE49-F238E27FC236}">
                <a16:creationId xmlns:a16="http://schemas.microsoft.com/office/drawing/2014/main" id="{00000000-0008-0000-0200-000018000000}"/>
              </a:ext>
            </a:extLst>
          </xdr:cNvPr>
          <xdr:cNvGrpSpPr>
            <a:grpSpLocks/>
          </xdr:cNvGrpSpPr>
        </xdr:nvGrpSpPr>
        <xdr:grpSpPr>
          <a:xfrm>
            <a:off x="9644081" y="4598293"/>
            <a:ext cx="1044015" cy="929460"/>
            <a:chOff x="9527936" y="4301750"/>
            <a:chExt cx="1044017" cy="929460"/>
          </a:xfrm>
        </xdr:grpSpPr>
        <xdr:sp macro="" textlink="">
          <xdr:nvSpPr>
            <xdr:cNvPr id="29" name="Oval 28">
              <a:extLst>
                <a:ext uri="{FF2B5EF4-FFF2-40B4-BE49-F238E27FC236}">
                  <a16:creationId xmlns:a16="http://schemas.microsoft.com/office/drawing/2014/main" id="{00000000-0008-0000-0200-00001D000000}"/>
                </a:ext>
              </a:extLst>
            </xdr:cNvPr>
            <xdr:cNvSpPr/>
          </xdr:nvSpPr>
          <xdr:spPr>
            <a:xfrm>
              <a:off x="9726144" y="4301750"/>
              <a:ext cx="648000" cy="648000"/>
            </a:xfrm>
            <a:prstGeom prst="ellipse">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bg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b="0"/>
            </a:p>
          </xdr:txBody>
        </xdr:sp>
        <xdr:sp macro="" textlink="">
          <xdr:nvSpPr>
            <xdr:cNvPr id="30" name="TextBox 192">
              <a:extLst>
                <a:ext uri="{FF2B5EF4-FFF2-40B4-BE49-F238E27FC236}">
                  <a16:creationId xmlns:a16="http://schemas.microsoft.com/office/drawing/2014/main" id="{00000000-0008-0000-0200-00001E000000}"/>
                </a:ext>
              </a:extLst>
            </xdr:cNvPr>
            <xdr:cNvSpPr txBox="1"/>
          </xdr:nvSpPr>
          <xdr:spPr>
            <a:xfrm>
              <a:off x="9527936" y="4989144"/>
              <a:ext cx="1044017" cy="242066"/>
            </a:xfrm>
            <a:prstGeom prst="rect">
              <a:avLst/>
            </a:prstGeom>
            <a:noFill/>
          </xdr:spPr>
          <xdr:txBody>
            <a:bodyPr wrap="square" lIns="0" tIns="0" rIns="0" bIns="45720" rtlCol="0" anchor="ctr">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lnSpc>
                  <a:spcPts val="1200"/>
                </a:lnSpc>
              </a:pPr>
              <a:r>
                <a:rPr lang="en-IN" sz="700" b="0">
                  <a:latin typeface="Verdana" panose="020B0604030504040204" pitchFamily="34" charset="0"/>
                  <a:ea typeface="Verdana" panose="020B0604030504040204" pitchFamily="34" charset="0"/>
                </a:rPr>
                <a:t>Business Ethics</a:t>
              </a:r>
            </a:p>
          </xdr:txBody>
        </xdr:sp>
        <xdr:pic>
          <xdr:nvPicPr>
            <xdr:cNvPr id="31" name="Graphic 92">
              <a:extLst>
                <a:ext uri="{FF2B5EF4-FFF2-40B4-BE49-F238E27FC236}">
                  <a16:creationId xmlns:a16="http://schemas.microsoft.com/office/drawing/2014/main" id="{00000000-0008-0000-0200-00001F000000}"/>
                </a:ext>
              </a:extLst>
            </xdr:cNvPr>
            <xdr:cNvPicPr>
              <a:picLocks noChangeAspect="1"/>
            </xdr:cNvPicPr>
          </xdr:nvPicPr>
          <xdr:blipFill>
            <a:blip xmlns:r="http://schemas.openxmlformats.org/officeDocument/2006/relationships" r:embed="rId15"/>
            <a:srcRect l="31617" t="24557" r="32150" b="27952"/>
            <a:stretch>
              <a:fillRect/>
            </a:stretch>
          </xdr:blipFill>
          <xdr:spPr>
            <a:xfrm>
              <a:off x="9825313" y="4477384"/>
              <a:ext cx="431908" cy="296732"/>
            </a:xfrm>
            <a:prstGeom prst="rect">
              <a:avLst/>
            </a:prstGeom>
          </xdr:spPr>
        </xdr:pic>
      </xdr:grpSp>
      <xdr:grpSp>
        <xdr:nvGrpSpPr>
          <xdr:cNvPr id="25" name="Group 24">
            <a:extLst>
              <a:ext uri="{FF2B5EF4-FFF2-40B4-BE49-F238E27FC236}">
                <a16:creationId xmlns:a16="http://schemas.microsoft.com/office/drawing/2014/main" id="{00000000-0008-0000-0200-000019000000}"/>
              </a:ext>
            </a:extLst>
          </xdr:cNvPr>
          <xdr:cNvGrpSpPr>
            <a:grpSpLocks/>
          </xdr:cNvGrpSpPr>
        </xdr:nvGrpSpPr>
        <xdr:grpSpPr>
          <a:xfrm>
            <a:off x="11171856" y="4598294"/>
            <a:ext cx="979901" cy="929456"/>
            <a:chOff x="11096180" y="4301750"/>
            <a:chExt cx="979901" cy="929456"/>
          </a:xfrm>
        </xdr:grpSpPr>
        <xdr:sp macro="" textlink="">
          <xdr:nvSpPr>
            <xdr:cNvPr id="26" name="Oval 25">
              <a:extLst>
                <a:ext uri="{FF2B5EF4-FFF2-40B4-BE49-F238E27FC236}">
                  <a16:creationId xmlns:a16="http://schemas.microsoft.com/office/drawing/2014/main" id="{00000000-0008-0000-0200-00001A000000}"/>
                </a:ext>
              </a:extLst>
            </xdr:cNvPr>
            <xdr:cNvSpPr/>
          </xdr:nvSpPr>
          <xdr:spPr>
            <a:xfrm>
              <a:off x="11255204" y="4301750"/>
              <a:ext cx="647999" cy="648001"/>
            </a:xfrm>
            <a:prstGeom prst="ellipse">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bg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b="0"/>
            </a:p>
          </xdr:txBody>
        </xdr:sp>
        <xdr:sp macro="" textlink="">
          <xdr:nvSpPr>
            <xdr:cNvPr id="27" name="TextBox 189">
              <a:extLst>
                <a:ext uri="{FF2B5EF4-FFF2-40B4-BE49-F238E27FC236}">
                  <a16:creationId xmlns:a16="http://schemas.microsoft.com/office/drawing/2014/main" id="{00000000-0008-0000-0200-00001B000000}"/>
                </a:ext>
              </a:extLst>
            </xdr:cNvPr>
            <xdr:cNvSpPr txBox="1"/>
          </xdr:nvSpPr>
          <xdr:spPr>
            <a:xfrm>
              <a:off x="11096180" y="4989140"/>
              <a:ext cx="979901" cy="242066"/>
            </a:xfrm>
            <a:prstGeom prst="rect">
              <a:avLst/>
            </a:prstGeom>
            <a:noFill/>
          </xdr:spPr>
          <xdr:txBody>
            <a:bodyPr wrap="square" lIns="0" tIns="0" rIns="0" bIns="45720" rtlCol="0" anchor="ctr">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lnSpc>
                  <a:spcPts val="1200"/>
                </a:lnSpc>
              </a:pPr>
              <a:r>
                <a:rPr lang="en-IN" sz="700" b="0">
                  <a:latin typeface="Verdana" panose="020B0604030504040204" pitchFamily="34" charset="0"/>
                  <a:ea typeface="Verdana" panose="020B0604030504040204" pitchFamily="34" charset="0"/>
                </a:rPr>
                <a:t>Human Rights</a:t>
              </a:r>
            </a:p>
          </xdr:txBody>
        </xdr:sp>
        <xdr:pic>
          <xdr:nvPicPr>
            <xdr:cNvPr id="28" name="Graphic 92">
              <a:extLst>
                <a:ext uri="{FF2B5EF4-FFF2-40B4-BE49-F238E27FC236}">
                  <a16:creationId xmlns:a16="http://schemas.microsoft.com/office/drawing/2014/main" id="{00000000-0008-0000-0200-00001C000000}"/>
                </a:ext>
              </a:extLst>
            </xdr:cNvPr>
            <xdr:cNvPicPr>
              <a:picLocks noChangeAspect="1"/>
            </xdr:cNvPicPr>
          </xdr:nvPicPr>
          <xdr:blipFill>
            <a:blip xmlns:r="http://schemas.openxmlformats.org/officeDocument/2006/relationships" r:embed="rId16"/>
            <a:srcRect l="31755" t="17744" r="31359" b="19157"/>
            <a:stretch>
              <a:fillRect/>
            </a:stretch>
          </xdr:blipFill>
          <xdr:spPr>
            <a:xfrm>
              <a:off x="11346715" y="4428615"/>
              <a:ext cx="439691" cy="394271"/>
            </a:xfrm>
            <a:prstGeom prst="rect">
              <a:avLst/>
            </a:prstGeom>
          </xdr:spPr>
        </xdr:pic>
      </xdr:grpSp>
    </xdr:grpSp>
    <xdr:clientData/>
  </xdr:twoCellAnchor>
  <xdr:twoCellAnchor>
    <xdr:from>
      <xdr:col>6</xdr:col>
      <xdr:colOff>509744</xdr:colOff>
      <xdr:row>17</xdr:row>
      <xdr:rowOff>129540</xdr:rowOff>
    </xdr:from>
    <xdr:to>
      <xdr:col>7</xdr:col>
      <xdr:colOff>432055</xdr:colOff>
      <xdr:row>20</xdr:row>
      <xdr:rowOff>141120</xdr:rowOff>
    </xdr:to>
    <xdr:sp macro="" textlink="">
      <xdr:nvSpPr>
        <xdr:cNvPr id="80" name="Oval 79">
          <a:extLst>
            <a:ext uri="{FF2B5EF4-FFF2-40B4-BE49-F238E27FC236}">
              <a16:creationId xmlns:a16="http://schemas.microsoft.com/office/drawing/2014/main" id="{00000000-0008-0000-0200-000050000000}"/>
            </a:ext>
          </a:extLst>
        </xdr:cNvPr>
        <xdr:cNvSpPr/>
      </xdr:nvSpPr>
      <xdr:spPr>
        <a:xfrm>
          <a:off x="6400800" y="3267075"/>
          <a:ext cx="552450" cy="552450"/>
        </a:xfrm>
        <a:prstGeom prst="ellipse">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bg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b="0"/>
        </a:p>
      </xdr:txBody>
    </xdr:sp>
    <xdr:clientData/>
  </xdr:twoCellAnchor>
  <xdr:twoCellAnchor>
    <xdr:from>
      <xdr:col>6</xdr:col>
      <xdr:colOff>433544</xdr:colOff>
      <xdr:row>21</xdr:row>
      <xdr:rowOff>38100</xdr:rowOff>
    </xdr:from>
    <xdr:to>
      <xdr:col>7</xdr:col>
      <xdr:colOff>543443</xdr:colOff>
      <xdr:row>22</xdr:row>
      <xdr:rowOff>64493</xdr:rowOff>
    </xdr:to>
    <xdr:sp macro="" textlink="">
      <xdr:nvSpPr>
        <xdr:cNvPr id="81" name="TextBox 220">
          <a:extLst>
            <a:ext uri="{FF2B5EF4-FFF2-40B4-BE49-F238E27FC236}">
              <a16:creationId xmlns:a16="http://schemas.microsoft.com/office/drawing/2014/main" id="{00000000-0008-0000-0200-000051000000}"/>
            </a:ext>
          </a:extLst>
        </xdr:cNvPr>
        <xdr:cNvSpPr txBox="1"/>
      </xdr:nvSpPr>
      <xdr:spPr>
        <a:xfrm>
          <a:off x="6324600" y="3895725"/>
          <a:ext cx="742950" cy="209550"/>
        </a:xfrm>
        <a:prstGeom prst="rect">
          <a:avLst/>
        </a:prstGeom>
        <a:noFill/>
      </xdr:spPr>
      <xdr:txBody>
        <a:bodyPr wrap="square" lIns="0" tIns="0" rIns="0" bIns="45720" rtlCol="0" anchor="ctr">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lnSpc>
              <a:spcPts val="1200"/>
            </a:lnSpc>
          </a:pPr>
          <a:r>
            <a:rPr lang="en-IN" sz="700" b="0">
              <a:latin typeface="Verdana" panose="020B0604030504040204" pitchFamily="34" charset="0"/>
              <a:ea typeface="Verdana" panose="020B0604030504040204" pitchFamily="34" charset="0"/>
            </a:rPr>
            <a:t>Health</a:t>
          </a:r>
          <a:r>
            <a:rPr lang="en-IN" sz="700" b="0" baseline="0">
              <a:latin typeface="Verdana" panose="020B0604030504040204" pitchFamily="34" charset="0"/>
              <a:ea typeface="Verdana" panose="020B0604030504040204" pitchFamily="34" charset="0"/>
            </a:rPr>
            <a:t> &amp; Safety </a:t>
          </a:r>
          <a:endParaRPr lang="en-IN" sz="700" b="0">
            <a:latin typeface="Verdana" panose="020B0604030504040204" pitchFamily="34" charset="0"/>
            <a:ea typeface="Verdana" panose="020B0604030504040204" pitchFamily="34" charset="0"/>
          </a:endParaRPr>
        </a:p>
      </xdr:txBody>
    </xdr:sp>
    <xdr:clientData/>
  </xdr:twoCellAnchor>
  <xdr:twoCellAnchor editAs="oneCell">
    <xdr:from>
      <xdr:col>6</xdr:col>
      <xdr:colOff>557094</xdr:colOff>
      <xdr:row>17</xdr:row>
      <xdr:rowOff>121920</xdr:rowOff>
    </xdr:from>
    <xdr:to>
      <xdr:col>7</xdr:col>
      <xdr:colOff>380999</xdr:colOff>
      <xdr:row>20</xdr:row>
      <xdr:rowOff>137160</xdr:rowOff>
    </xdr:to>
    <xdr:pic>
      <xdr:nvPicPr>
        <xdr:cNvPr id="85" name="Picture 84" descr="\\Design2\d\JSW\DuPont Safety PPT\POSTER 3 x 4 Ft Logo CTC-12.png">
          <a:extLst>
            <a:ext uri="{FF2B5EF4-FFF2-40B4-BE49-F238E27FC236}">
              <a16:creationId xmlns:a16="http://schemas.microsoft.com/office/drawing/2014/main" id="{00000000-0008-0000-0200-000055000000}"/>
            </a:ext>
          </a:extLst>
        </xdr:cNvPr>
        <xdr:cNvPicPr>
          <a:picLocks noChangeAspect="1" noChangeArrowheads="1"/>
        </xdr:cNvPicPr>
      </xdr:nvPicPr>
      <xdr:blipFill>
        <a:blip xmlns:r="http://schemas.openxmlformats.org/officeDocument/2006/relationships" r:embed="rId17"/>
        <a:stretch>
          <a:fillRect/>
        </a:stretch>
      </xdr:blipFill>
      <xdr:spPr bwMode="auto">
        <a:xfrm>
          <a:off x="6438900" y="3257550"/>
          <a:ext cx="457200" cy="56197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171450</xdr:colOff>
      <xdr:row>4</xdr:row>
      <xdr:rowOff>57150</xdr:rowOff>
    </xdr:from>
    <xdr:to>
      <xdr:col>5</xdr:col>
      <xdr:colOff>1324610</xdr:colOff>
      <xdr:row>7</xdr:row>
      <xdr:rowOff>104877</xdr:rowOff>
    </xdr:to>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171450" y="685800"/>
          <a:ext cx="12163425" cy="733425"/>
        </a:xfrm>
        <a:prstGeom prst="rect">
          <a:avLst/>
        </a:prstGeom>
      </xdr:spPr>
    </xdr:pic>
    <xdr:clientData/>
  </xdr:twoCellAnchor>
  <xdr:twoCellAnchor editAs="oneCell">
    <xdr:from>
      <xdr:col>5</xdr:col>
      <xdr:colOff>1816101</xdr:colOff>
      <xdr:row>4</xdr:row>
      <xdr:rowOff>82550</xdr:rowOff>
    </xdr:from>
    <xdr:to>
      <xdr:col>6</xdr:col>
      <xdr:colOff>0</xdr:colOff>
      <xdr:row>7</xdr:row>
      <xdr:rowOff>101600</xdr:rowOff>
    </xdr:to>
    <xdr:pic>
      <xdr:nvPicPr>
        <xdr:cNvPr id="3" name="Picture 2">
          <a:extLst>
            <a:ext uri="{FF2B5EF4-FFF2-40B4-BE49-F238E27FC236}">
              <a16:creationId xmlns:a16="http://schemas.microsoft.com/office/drawing/2014/main" id="{1D7808C1-AE4E-AF36-63B6-A7785F63329D}"/>
            </a:ext>
          </a:extLst>
        </xdr:cNvPr>
        <xdr:cNvPicPr>
          <a:picLocks noChangeAspect="1"/>
        </xdr:cNvPicPr>
      </xdr:nvPicPr>
      <xdr:blipFill>
        <a:blip xmlns:r="http://schemas.openxmlformats.org/officeDocument/2006/relationships" r:embed="rId2"/>
        <a:stretch>
          <a:fillRect/>
        </a:stretch>
      </xdr:blipFill>
      <xdr:spPr>
        <a:xfrm>
          <a:off x="12449175" y="714375"/>
          <a:ext cx="685800" cy="7048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666749</xdr:colOff>
      <xdr:row>11</xdr:row>
      <xdr:rowOff>133351</xdr:rowOff>
    </xdr:from>
    <xdr:to>
      <xdr:col>4</xdr:col>
      <xdr:colOff>4889500</xdr:colOff>
      <xdr:row>15</xdr:row>
      <xdr:rowOff>2228851</xdr:rowOff>
    </xdr:to>
    <xdr:grpSp>
      <xdr:nvGrpSpPr>
        <xdr:cNvPr id="77" name="Group 76">
          <a:extLst>
            <a:ext uri="{FF2B5EF4-FFF2-40B4-BE49-F238E27FC236}">
              <a16:creationId xmlns:a16="http://schemas.microsoft.com/office/drawing/2014/main" id="{00000000-0008-0000-0500-00004D000000}"/>
            </a:ext>
          </a:extLst>
        </xdr:cNvPr>
        <xdr:cNvGrpSpPr>
          <a:grpSpLocks/>
        </xdr:cNvGrpSpPr>
      </xdr:nvGrpSpPr>
      <xdr:grpSpPr>
        <a:xfrm>
          <a:off x="666749" y="3371851"/>
          <a:ext cx="9337676" cy="2819400"/>
          <a:chOff x="0" y="0"/>
          <a:chExt cx="5547359" cy="1869229"/>
        </a:xfrm>
      </xdr:grpSpPr>
      <xdr:sp macro="" textlink="">
        <xdr:nvSpPr>
          <xdr:cNvPr id="78" name="Rectangle 77">
            <a:extLst>
              <a:ext uri="{FF2B5EF4-FFF2-40B4-BE49-F238E27FC236}">
                <a16:creationId xmlns:a16="http://schemas.microsoft.com/office/drawing/2014/main" id="{00000000-0008-0000-0500-00004E000000}"/>
              </a:ext>
            </a:extLst>
          </xdr:cNvPr>
          <xdr:cNvSpPr/>
        </xdr:nvSpPr>
        <xdr:spPr>
          <a:xfrm>
            <a:off x="1882986" y="0"/>
            <a:ext cx="1781387" cy="250613"/>
          </a:xfrm>
          <a:prstGeom prst="rect">
            <a:avLst/>
          </a:prstGeom>
        </xdr:spPr>
        <xdr:style>
          <a:lnRef idx="2">
            <a:schemeClr val="accent1">
              <a:shade val="15000"/>
            </a:schemeClr>
          </a:lnRef>
          <a:fillRef idx="1">
            <a:schemeClr val="accent1"/>
          </a:fillRef>
          <a:effectRef idx="0">
            <a:schemeClr val="accent1"/>
          </a:effectRef>
          <a:fontRef idx="minor">
            <a:schemeClr val="bg1"/>
          </a:fontRef>
        </xdr:style>
        <xdr:txBody>
          <a:bodyPr vert="horz" wrap="square" lIns="91440" tIns="45720" rIns="91440" bIns="45720" numCol="1" spcCol="0" rtlCol="0" fromWordArt="0" anchor="ctr" anchorCtr="0">
            <a:prstTxWarp prst="textNoShape">
              <a:avLst/>
            </a:prstTxWarp>
            <a:noAutofit/>
          </a:bodyPr>
          <a:lstStyle/>
          <a:p>
            <a:pPr marL="0" marR="0" algn="ctr">
              <a:lnSpc>
                <a:spcPct val="107000"/>
              </a:lnSpc>
              <a:spcBef>
                <a:spcPts val="0"/>
              </a:spcBef>
              <a:spcAft>
                <a:spcPts val="800"/>
              </a:spcAft>
            </a:pPr>
            <a:r>
              <a:rPr lang="en-IN" sz="1100" b="1">
                <a:solidFill>
                  <a:schemeClr val="bg1"/>
                </a:solidFill>
                <a:effectLst/>
                <a:ea typeface="Calibri" panose="020F0502020204030204" pitchFamily="34" charset="0"/>
                <a:cs typeface="Times New Roman" panose="02020603050405020304" pitchFamily="18" charset="0"/>
              </a:rPr>
              <a:t>Board of Directors</a:t>
            </a:r>
            <a:endParaRPr lang="en-US" sz="1100">
              <a:solidFill>
                <a:srgbClr val="000000"/>
              </a:solidFill>
              <a:effectLst/>
              <a:ea typeface="Calibri" panose="020F0502020204030204" pitchFamily="34" charset="0"/>
              <a:cs typeface="Times New Roman" panose="02020603050405020304" pitchFamily="18" charset="0"/>
            </a:endParaRPr>
          </a:p>
        </xdr:txBody>
      </xdr:sp>
      <xdr:sp macro="" textlink="">
        <xdr:nvSpPr>
          <xdr:cNvPr id="79" name="Rectangle 78">
            <a:extLst>
              <a:ext uri="{FF2B5EF4-FFF2-40B4-BE49-F238E27FC236}">
                <a16:creationId xmlns:a16="http://schemas.microsoft.com/office/drawing/2014/main" id="{00000000-0008-0000-0500-00004F000000}"/>
              </a:ext>
            </a:extLst>
          </xdr:cNvPr>
          <xdr:cNvSpPr/>
        </xdr:nvSpPr>
        <xdr:spPr>
          <a:xfrm>
            <a:off x="0" y="555413"/>
            <a:ext cx="2567093" cy="270722"/>
          </a:xfrm>
          <a:prstGeom prst="rect">
            <a:avLst/>
          </a:prstGeom>
        </xdr:spPr>
        <xdr:style>
          <a:lnRef idx="2">
            <a:schemeClr val="accent1">
              <a:shade val="15000"/>
            </a:schemeClr>
          </a:lnRef>
          <a:fillRef idx="1">
            <a:schemeClr val="accent1"/>
          </a:fillRef>
          <a:effectRef idx="0">
            <a:schemeClr val="accent1"/>
          </a:effectRef>
          <a:fontRef idx="minor">
            <a:schemeClr val="bg1"/>
          </a:fontRef>
        </xdr:style>
        <xdr:txBody>
          <a:bodyPr vert="horz" wrap="square" lIns="91440" tIns="45720" rIns="91440" bIns="45720" numCol="1" spcCol="0" rtlCol="0" fromWordArt="0" anchor="ctr" anchorCtr="0">
            <a:prstTxWarp prst="textNoShape">
              <a:avLst/>
            </a:prstTxWarp>
            <a:noAutofit/>
          </a:bodyPr>
          <a:lstStyle/>
          <a:p>
            <a:pPr marL="0" marR="0" algn="ctr">
              <a:lnSpc>
                <a:spcPct val="107000"/>
              </a:lnSpc>
              <a:spcBef>
                <a:spcPts val="0"/>
              </a:spcBef>
              <a:spcAft>
                <a:spcPts val="800"/>
              </a:spcAft>
            </a:pPr>
            <a:r>
              <a:rPr lang="en-IN" sz="1100" b="1">
                <a:solidFill>
                  <a:schemeClr val="bg1"/>
                </a:solidFill>
                <a:effectLst/>
                <a:ea typeface="Calibri" panose="020F0502020204030204" pitchFamily="34" charset="0"/>
                <a:cs typeface="Times New Roman" panose="02020603050405020304" pitchFamily="18" charset="0"/>
              </a:rPr>
              <a:t>Board level Sustainability Committee</a:t>
            </a:r>
            <a:endParaRPr lang="en-US" sz="1100">
              <a:solidFill>
                <a:srgbClr val="000000"/>
              </a:solidFill>
              <a:effectLst/>
              <a:ea typeface="Calibri" panose="020F0502020204030204" pitchFamily="34" charset="0"/>
              <a:cs typeface="Times New Roman" panose="02020603050405020304" pitchFamily="18" charset="0"/>
            </a:endParaRPr>
          </a:p>
        </xdr:txBody>
      </xdr:sp>
      <xdr:sp macro="" textlink="">
        <xdr:nvSpPr>
          <xdr:cNvPr id="80" name="Rectangle 79">
            <a:extLst>
              <a:ext uri="{FF2B5EF4-FFF2-40B4-BE49-F238E27FC236}">
                <a16:creationId xmlns:a16="http://schemas.microsoft.com/office/drawing/2014/main" id="{00000000-0008-0000-0500-000050000000}"/>
              </a:ext>
            </a:extLst>
          </xdr:cNvPr>
          <xdr:cNvSpPr/>
        </xdr:nvSpPr>
        <xdr:spPr>
          <a:xfrm>
            <a:off x="2980266" y="568960"/>
            <a:ext cx="2567093" cy="270722"/>
          </a:xfrm>
          <a:prstGeom prst="rect">
            <a:avLst/>
          </a:prstGeom>
        </xdr:spPr>
        <xdr:style>
          <a:lnRef idx="2">
            <a:schemeClr val="accent1">
              <a:shade val="15000"/>
            </a:schemeClr>
          </a:lnRef>
          <a:fillRef idx="1">
            <a:schemeClr val="accent1"/>
          </a:fillRef>
          <a:effectRef idx="0">
            <a:schemeClr val="accent1"/>
          </a:effectRef>
          <a:fontRef idx="minor">
            <a:schemeClr val="bg1"/>
          </a:fontRef>
        </xdr:style>
        <xdr:txBody>
          <a:bodyPr vert="horz" wrap="square" lIns="91440" tIns="45720" rIns="91440" bIns="45720" numCol="1" spcCol="0" rtlCol="0" fromWordArt="0" anchor="ctr" anchorCtr="0">
            <a:prstTxWarp prst="textNoShape">
              <a:avLst/>
            </a:prstTxWarp>
            <a:noAutofit/>
          </a:bodyPr>
          <a:lstStyle/>
          <a:p>
            <a:pPr marL="0" marR="0" algn="ctr">
              <a:lnSpc>
                <a:spcPct val="107000"/>
              </a:lnSpc>
              <a:spcBef>
                <a:spcPts val="0"/>
              </a:spcBef>
              <a:spcAft>
                <a:spcPts val="800"/>
              </a:spcAft>
            </a:pPr>
            <a:r>
              <a:rPr lang="en-IN" sz="1100" b="1">
                <a:solidFill>
                  <a:schemeClr val="bg1"/>
                </a:solidFill>
                <a:effectLst/>
                <a:ea typeface="Calibri" panose="020F0502020204030204" pitchFamily="34" charset="0"/>
                <a:cs typeface="Times New Roman" panose="02020603050405020304" pitchFamily="18" charset="0"/>
              </a:rPr>
              <a:t>Board level Risk Committee</a:t>
            </a:r>
            <a:endParaRPr lang="en-US" sz="1100">
              <a:solidFill>
                <a:srgbClr val="000000"/>
              </a:solidFill>
              <a:effectLst/>
              <a:ea typeface="Calibri" panose="020F0502020204030204" pitchFamily="34" charset="0"/>
              <a:cs typeface="Times New Roman" panose="02020603050405020304" pitchFamily="18" charset="0"/>
            </a:endParaRPr>
          </a:p>
        </xdr:txBody>
      </xdr:sp>
      <xdr:sp macro="" textlink="">
        <xdr:nvSpPr>
          <xdr:cNvPr id="81" name="Rectangle 80">
            <a:extLst>
              <a:ext uri="{FF2B5EF4-FFF2-40B4-BE49-F238E27FC236}">
                <a16:creationId xmlns:a16="http://schemas.microsoft.com/office/drawing/2014/main" id="{00000000-0008-0000-0500-000051000000}"/>
              </a:ext>
            </a:extLst>
          </xdr:cNvPr>
          <xdr:cNvSpPr/>
        </xdr:nvSpPr>
        <xdr:spPr>
          <a:xfrm>
            <a:off x="1442720" y="1144693"/>
            <a:ext cx="2567093" cy="270722"/>
          </a:xfrm>
          <a:prstGeom prst="rect">
            <a:avLst/>
          </a:prstGeom>
        </xdr:spPr>
        <xdr:style>
          <a:lnRef idx="2">
            <a:schemeClr val="accent1">
              <a:shade val="15000"/>
            </a:schemeClr>
          </a:lnRef>
          <a:fillRef idx="1">
            <a:schemeClr val="accent1"/>
          </a:fillRef>
          <a:effectRef idx="0">
            <a:schemeClr val="accent1"/>
          </a:effectRef>
          <a:fontRef idx="minor">
            <a:schemeClr val="bg1"/>
          </a:fontRef>
        </xdr:style>
        <xdr:txBody>
          <a:bodyPr vert="horz" wrap="square" lIns="91440" tIns="45720" rIns="91440" bIns="45720" numCol="1" spcCol="0" rtlCol="0" fromWordArt="0" anchor="ctr" anchorCtr="0">
            <a:prstTxWarp prst="textNoShape">
              <a:avLst/>
            </a:prstTxWarp>
            <a:noAutofit/>
          </a:bodyPr>
          <a:lstStyle/>
          <a:p>
            <a:pPr marL="0" marR="0" algn="ctr">
              <a:lnSpc>
                <a:spcPct val="107000"/>
              </a:lnSpc>
              <a:spcBef>
                <a:spcPts val="0"/>
              </a:spcBef>
              <a:spcAft>
                <a:spcPts val="800"/>
              </a:spcAft>
            </a:pPr>
            <a:r>
              <a:rPr lang="en-IN" sz="1100" b="1">
                <a:solidFill>
                  <a:schemeClr val="bg1"/>
                </a:solidFill>
                <a:effectLst/>
                <a:ea typeface="Calibri" panose="020F0502020204030204" pitchFamily="34" charset="0"/>
                <a:cs typeface="Times New Roman" panose="02020603050405020304" pitchFamily="18" charset="0"/>
              </a:rPr>
              <a:t>Executive Committee</a:t>
            </a:r>
            <a:endParaRPr lang="en-US" sz="1100">
              <a:solidFill>
                <a:srgbClr val="000000"/>
              </a:solidFill>
              <a:effectLst/>
              <a:ea typeface="Calibri" panose="020F0502020204030204" pitchFamily="34" charset="0"/>
              <a:cs typeface="Times New Roman" panose="02020603050405020304" pitchFamily="18" charset="0"/>
            </a:endParaRPr>
          </a:p>
        </xdr:txBody>
      </xdr:sp>
      <xdr:sp macro="" textlink="">
        <xdr:nvSpPr>
          <xdr:cNvPr id="82" name="Rectangle 81">
            <a:extLst>
              <a:ext uri="{FF2B5EF4-FFF2-40B4-BE49-F238E27FC236}">
                <a16:creationId xmlns:a16="http://schemas.microsoft.com/office/drawing/2014/main" id="{00000000-0008-0000-0500-000052000000}"/>
              </a:ext>
            </a:extLst>
          </xdr:cNvPr>
          <xdr:cNvSpPr/>
        </xdr:nvSpPr>
        <xdr:spPr>
          <a:xfrm>
            <a:off x="1442720" y="1598507"/>
            <a:ext cx="2567093" cy="270722"/>
          </a:xfrm>
          <a:prstGeom prst="rect">
            <a:avLst/>
          </a:prstGeom>
        </xdr:spPr>
        <xdr:style>
          <a:lnRef idx="2">
            <a:schemeClr val="accent1">
              <a:shade val="15000"/>
            </a:schemeClr>
          </a:lnRef>
          <a:fillRef idx="1">
            <a:schemeClr val="accent1"/>
          </a:fillRef>
          <a:effectRef idx="0">
            <a:schemeClr val="accent1"/>
          </a:effectRef>
          <a:fontRef idx="minor">
            <a:schemeClr val="bg1"/>
          </a:fontRef>
        </xdr:style>
        <xdr:txBody>
          <a:bodyPr vert="horz" wrap="square" lIns="91440" tIns="45720" rIns="91440" bIns="45720" numCol="1" spcCol="0" rtlCol="0" fromWordArt="0" anchor="ctr" anchorCtr="0">
            <a:prstTxWarp prst="textNoShape">
              <a:avLst/>
            </a:prstTxWarp>
            <a:noAutofit/>
          </a:bodyPr>
          <a:lstStyle/>
          <a:p>
            <a:pPr marL="0" marR="0" algn="ctr">
              <a:lnSpc>
                <a:spcPct val="107000"/>
              </a:lnSpc>
              <a:spcBef>
                <a:spcPts val="0"/>
              </a:spcBef>
              <a:spcAft>
                <a:spcPts val="800"/>
              </a:spcAft>
            </a:pPr>
            <a:r>
              <a:rPr lang="en-IN" sz="1100" b="1">
                <a:solidFill>
                  <a:schemeClr val="bg1"/>
                </a:solidFill>
                <a:effectLst/>
                <a:ea typeface="Calibri" panose="020F0502020204030204" pitchFamily="34" charset="0"/>
                <a:cs typeface="Times New Roman" panose="02020603050405020304" pitchFamily="18" charset="0"/>
              </a:rPr>
              <a:t>Operations Management</a:t>
            </a:r>
            <a:endParaRPr lang="en-US" sz="1100">
              <a:solidFill>
                <a:srgbClr val="000000"/>
              </a:solidFill>
              <a:effectLst/>
              <a:ea typeface="Calibri" panose="020F0502020204030204" pitchFamily="34" charset="0"/>
              <a:cs typeface="Times New Roman" panose="02020603050405020304" pitchFamily="18" charset="0"/>
            </a:endParaRPr>
          </a:p>
        </xdr:txBody>
      </xdr:sp>
      <xdr:cxnSp macro="">
        <xdr:nvCxnSpPr>
          <xdr:cNvPr id="83" name="Straight Connector 82">
            <a:extLst>
              <a:ext uri="{FF2B5EF4-FFF2-40B4-BE49-F238E27FC236}">
                <a16:creationId xmlns:a16="http://schemas.microsoft.com/office/drawing/2014/main" id="{00000000-0008-0000-0500-000053000000}"/>
              </a:ext>
            </a:extLst>
          </xdr:cNvPr>
          <xdr:cNvCxnSpPr/>
        </xdr:nvCxnSpPr>
        <xdr:spPr>
          <a:xfrm>
            <a:off x="1253066" y="358987"/>
            <a:ext cx="3183255" cy="0"/>
          </a:xfrm>
          <a:prstGeom prst="line">
            <a:avLst/>
          </a:prstGeom>
        </xdr:spPr>
        <xdr:style>
          <a:lnRef idx="1">
            <a:schemeClr val="accent1"/>
          </a:lnRef>
          <a:fillRef idx="0">
            <a:schemeClr val="accent1"/>
          </a:fillRef>
          <a:effectRef idx="0">
            <a:schemeClr val="accent1"/>
          </a:effectRef>
          <a:fontRef idx="minor">
            <a:schemeClr val="tx1"/>
          </a:fontRef>
        </xdr:style>
      </xdr:cxnSp>
      <xdr:cxnSp macro="">
        <xdr:nvCxnSpPr>
          <xdr:cNvPr id="84" name="Straight Connector 83">
            <a:extLst>
              <a:ext uri="{FF2B5EF4-FFF2-40B4-BE49-F238E27FC236}">
                <a16:creationId xmlns:a16="http://schemas.microsoft.com/office/drawing/2014/main" id="{00000000-0008-0000-0500-000054000000}"/>
              </a:ext>
            </a:extLst>
          </xdr:cNvPr>
          <xdr:cNvCxnSpPr/>
        </xdr:nvCxnSpPr>
        <xdr:spPr>
          <a:xfrm>
            <a:off x="2228426" y="948267"/>
            <a:ext cx="1130724" cy="0"/>
          </a:xfrm>
          <a:prstGeom prst="line">
            <a:avLst/>
          </a:prstGeom>
        </xdr:spPr>
        <xdr:style>
          <a:lnRef idx="1">
            <a:schemeClr val="accent1"/>
          </a:lnRef>
          <a:fillRef idx="0">
            <a:schemeClr val="accent1"/>
          </a:fillRef>
          <a:effectRef idx="0">
            <a:schemeClr val="accent1"/>
          </a:effectRef>
          <a:fontRef idx="minor">
            <a:schemeClr val="tx1"/>
          </a:fontRef>
        </xdr:style>
      </xdr:cxnSp>
      <xdr:cxnSp macro="">
        <xdr:nvCxnSpPr>
          <xdr:cNvPr id="85" name="Straight Arrow Connector 84">
            <a:extLst>
              <a:ext uri="{FF2B5EF4-FFF2-40B4-BE49-F238E27FC236}">
                <a16:creationId xmlns:a16="http://schemas.microsoft.com/office/drawing/2014/main" id="{00000000-0008-0000-0500-000055000000}"/>
              </a:ext>
            </a:extLst>
          </xdr:cNvPr>
          <xdr:cNvCxnSpPr/>
        </xdr:nvCxnSpPr>
        <xdr:spPr>
          <a:xfrm>
            <a:off x="2711026" y="250613"/>
            <a:ext cx="0" cy="156210"/>
          </a:xfrm>
          <a:prstGeom prst="straightConnector1">
            <a:avLst/>
          </a:prstGeom>
          <a:ln>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86" name="Straight Arrow Connector 85">
            <a:extLst>
              <a:ext uri="{FF2B5EF4-FFF2-40B4-BE49-F238E27FC236}">
                <a16:creationId xmlns:a16="http://schemas.microsoft.com/office/drawing/2014/main" id="{00000000-0008-0000-0500-000056000000}"/>
              </a:ext>
            </a:extLst>
          </xdr:cNvPr>
          <xdr:cNvCxnSpPr/>
        </xdr:nvCxnSpPr>
        <xdr:spPr>
          <a:xfrm>
            <a:off x="4438226" y="358987"/>
            <a:ext cx="0" cy="156210"/>
          </a:xfrm>
          <a:prstGeom prst="straightConnector1">
            <a:avLst/>
          </a:prstGeom>
          <a:ln>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87" name="Straight Arrow Connector 86">
            <a:extLst>
              <a:ext uri="{FF2B5EF4-FFF2-40B4-BE49-F238E27FC236}">
                <a16:creationId xmlns:a16="http://schemas.microsoft.com/office/drawing/2014/main" id="{00000000-0008-0000-0500-000057000000}"/>
              </a:ext>
            </a:extLst>
          </xdr:cNvPr>
          <xdr:cNvCxnSpPr/>
        </xdr:nvCxnSpPr>
        <xdr:spPr>
          <a:xfrm>
            <a:off x="1254760" y="358987"/>
            <a:ext cx="0" cy="156210"/>
          </a:xfrm>
          <a:prstGeom prst="straightConnector1">
            <a:avLst/>
          </a:prstGeom>
          <a:ln>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88" name="Straight Arrow Connector 87">
            <a:extLst>
              <a:ext uri="{FF2B5EF4-FFF2-40B4-BE49-F238E27FC236}">
                <a16:creationId xmlns:a16="http://schemas.microsoft.com/office/drawing/2014/main" id="{00000000-0008-0000-0500-000058000000}"/>
              </a:ext>
            </a:extLst>
          </xdr:cNvPr>
          <xdr:cNvCxnSpPr/>
        </xdr:nvCxnSpPr>
        <xdr:spPr>
          <a:xfrm>
            <a:off x="2250440" y="792480"/>
            <a:ext cx="0" cy="156210"/>
          </a:xfrm>
          <a:prstGeom prst="straightConnector1">
            <a:avLst/>
          </a:prstGeom>
          <a:ln>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89" name="Straight Arrow Connector 88">
            <a:extLst>
              <a:ext uri="{FF2B5EF4-FFF2-40B4-BE49-F238E27FC236}">
                <a16:creationId xmlns:a16="http://schemas.microsoft.com/office/drawing/2014/main" id="{00000000-0008-0000-0500-000059000000}"/>
              </a:ext>
            </a:extLst>
          </xdr:cNvPr>
          <xdr:cNvCxnSpPr/>
        </xdr:nvCxnSpPr>
        <xdr:spPr>
          <a:xfrm>
            <a:off x="3347720" y="806027"/>
            <a:ext cx="0" cy="156210"/>
          </a:xfrm>
          <a:prstGeom prst="straightConnector1">
            <a:avLst/>
          </a:prstGeom>
          <a:ln>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90" name="Straight Arrow Connector 89">
            <a:extLst>
              <a:ext uri="{FF2B5EF4-FFF2-40B4-BE49-F238E27FC236}">
                <a16:creationId xmlns:a16="http://schemas.microsoft.com/office/drawing/2014/main" id="{00000000-0008-0000-0500-00005A000000}"/>
              </a:ext>
            </a:extLst>
          </xdr:cNvPr>
          <xdr:cNvCxnSpPr/>
        </xdr:nvCxnSpPr>
        <xdr:spPr>
          <a:xfrm>
            <a:off x="2785533" y="948267"/>
            <a:ext cx="0" cy="223096"/>
          </a:xfrm>
          <a:prstGeom prst="straightConnector1">
            <a:avLst/>
          </a:prstGeom>
          <a:ln>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91" name="Straight Arrow Connector 90">
            <a:extLst>
              <a:ext uri="{FF2B5EF4-FFF2-40B4-BE49-F238E27FC236}">
                <a16:creationId xmlns:a16="http://schemas.microsoft.com/office/drawing/2014/main" id="{00000000-0008-0000-0500-00005B000000}"/>
              </a:ext>
            </a:extLst>
          </xdr:cNvPr>
          <xdr:cNvCxnSpPr/>
        </xdr:nvCxnSpPr>
        <xdr:spPr>
          <a:xfrm>
            <a:off x="2785533" y="1402080"/>
            <a:ext cx="0" cy="223096"/>
          </a:xfrm>
          <a:prstGeom prst="straightConnector1">
            <a:avLst/>
          </a:prstGeom>
          <a:ln>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66193</xdr:colOff>
      <xdr:row>11</xdr:row>
      <xdr:rowOff>297338</xdr:rowOff>
    </xdr:from>
    <xdr:to>
      <xdr:col>1</xdr:col>
      <xdr:colOff>547616</xdr:colOff>
      <xdr:row>11</xdr:row>
      <xdr:rowOff>918573</xdr:rowOff>
    </xdr:to>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rcRect l="13087" r="13087" b="11793"/>
        <a:stretch>
          <a:fillRect/>
        </a:stretch>
      </xdr:blipFill>
      <xdr:spPr>
        <a:xfrm>
          <a:off x="171450" y="2009775"/>
          <a:ext cx="485775" cy="619125"/>
        </a:xfrm>
        <a:prstGeom prst="rect">
          <a:avLst/>
        </a:prstGeom>
      </xdr:spPr>
    </xdr:pic>
    <xdr:clientData/>
  </xdr:twoCellAnchor>
  <xdr:twoCellAnchor editAs="oneCell">
    <xdr:from>
      <xdr:col>1</xdr:col>
      <xdr:colOff>45538</xdr:colOff>
      <xdr:row>12</xdr:row>
      <xdr:rowOff>312514</xdr:rowOff>
    </xdr:from>
    <xdr:to>
      <xdr:col>1</xdr:col>
      <xdr:colOff>530170</xdr:colOff>
      <xdr:row>12</xdr:row>
      <xdr:rowOff>825053</xdr:rowOff>
    </xdr:to>
    <xdr:pic>
      <xdr:nvPicPr>
        <xdr:cNvPr id="3" name="Pictur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2"/>
        <a:srcRect l="10768" t="6152" r="6152" b="12490"/>
        <a:stretch>
          <a:fillRect/>
        </a:stretch>
      </xdr:blipFill>
      <xdr:spPr>
        <a:xfrm>
          <a:off x="152400" y="3257550"/>
          <a:ext cx="485775" cy="514350"/>
        </a:xfrm>
        <a:prstGeom prst="rect">
          <a:avLst/>
        </a:prstGeom>
      </xdr:spPr>
    </xdr:pic>
    <xdr:clientData/>
  </xdr:twoCellAnchor>
  <xdr:twoCellAnchor editAs="oneCell">
    <xdr:from>
      <xdr:col>1</xdr:col>
      <xdr:colOff>45538</xdr:colOff>
      <xdr:row>13</xdr:row>
      <xdr:rowOff>364236</xdr:rowOff>
    </xdr:from>
    <xdr:to>
      <xdr:col>1</xdr:col>
      <xdr:colOff>530170</xdr:colOff>
      <xdr:row>13</xdr:row>
      <xdr:rowOff>848868</xdr:rowOff>
    </xdr:to>
    <xdr:pic>
      <xdr:nvPicPr>
        <xdr:cNvPr id="4" name="Pictur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3"/>
        <a:stretch>
          <a:fillRect/>
        </a:stretch>
      </xdr:blipFill>
      <xdr:spPr>
        <a:xfrm>
          <a:off x="152400" y="4752975"/>
          <a:ext cx="485775" cy="485775"/>
        </a:xfrm>
        <a:prstGeom prst="rect">
          <a:avLst/>
        </a:prstGeom>
      </xdr:spPr>
    </xdr:pic>
    <xdr:clientData/>
  </xdr:twoCellAnchor>
  <xdr:twoCellAnchor editAs="oneCell">
    <xdr:from>
      <xdr:col>1</xdr:col>
      <xdr:colOff>45538</xdr:colOff>
      <xdr:row>14</xdr:row>
      <xdr:rowOff>240411</xdr:rowOff>
    </xdr:from>
    <xdr:to>
      <xdr:col>1</xdr:col>
      <xdr:colOff>530170</xdr:colOff>
      <xdr:row>14</xdr:row>
      <xdr:rowOff>725043</xdr:rowOff>
    </xdr:to>
    <xdr:pic>
      <xdr:nvPicPr>
        <xdr:cNvPr id="5" name="Pictur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4"/>
        <a:stretch>
          <a:fillRect/>
        </a:stretch>
      </xdr:blipFill>
      <xdr:spPr>
        <a:xfrm>
          <a:off x="152400" y="6057900"/>
          <a:ext cx="485775" cy="485775"/>
        </a:xfrm>
        <a:prstGeom prst="rect">
          <a:avLst/>
        </a:prstGeom>
      </xdr:spPr>
    </xdr:pic>
    <xdr:clientData/>
  </xdr:twoCellAnchor>
  <xdr:twoCellAnchor editAs="oneCell">
    <xdr:from>
      <xdr:col>1</xdr:col>
      <xdr:colOff>45538</xdr:colOff>
      <xdr:row>15</xdr:row>
      <xdr:rowOff>217932</xdr:rowOff>
    </xdr:from>
    <xdr:to>
      <xdr:col>1</xdr:col>
      <xdr:colOff>530170</xdr:colOff>
      <xdr:row>15</xdr:row>
      <xdr:rowOff>702564</xdr:rowOff>
    </xdr:to>
    <xdr:pic>
      <xdr:nvPicPr>
        <xdr:cNvPr id="6" name="Picture 5">
          <a:extLst>
            <a:ext uri="{FF2B5EF4-FFF2-40B4-BE49-F238E27FC236}">
              <a16:creationId xmlns:a16="http://schemas.microsoft.com/office/drawing/2014/main" id="{00000000-0008-0000-0700-000006000000}"/>
            </a:ext>
          </a:extLst>
        </xdr:cNvPr>
        <xdr:cNvPicPr>
          <a:picLocks noChangeAspect="1"/>
        </xdr:cNvPicPr>
      </xdr:nvPicPr>
      <xdr:blipFill>
        <a:blip xmlns:r="http://schemas.openxmlformats.org/officeDocument/2006/relationships" r:embed="rId5"/>
        <a:stretch>
          <a:fillRect/>
        </a:stretch>
      </xdr:blipFill>
      <xdr:spPr>
        <a:xfrm>
          <a:off x="152400" y="6924675"/>
          <a:ext cx="485775" cy="485775"/>
        </a:xfrm>
        <a:prstGeom prst="rect">
          <a:avLst/>
        </a:prstGeom>
      </xdr:spPr>
    </xdr:pic>
    <xdr:clientData/>
  </xdr:twoCellAnchor>
  <xdr:twoCellAnchor editAs="oneCell">
    <xdr:from>
      <xdr:col>1</xdr:col>
      <xdr:colOff>45538</xdr:colOff>
      <xdr:row>16</xdr:row>
      <xdr:rowOff>236982</xdr:rowOff>
    </xdr:from>
    <xdr:to>
      <xdr:col>1</xdr:col>
      <xdr:colOff>530170</xdr:colOff>
      <xdr:row>16</xdr:row>
      <xdr:rowOff>721614</xdr:rowOff>
    </xdr:to>
    <xdr:pic>
      <xdr:nvPicPr>
        <xdr:cNvPr id="7" name="Picture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6"/>
        <a:stretch>
          <a:fillRect/>
        </a:stretch>
      </xdr:blipFill>
      <xdr:spPr>
        <a:xfrm>
          <a:off x="152400" y="7991475"/>
          <a:ext cx="485775" cy="485775"/>
        </a:xfrm>
        <a:prstGeom prst="rect">
          <a:avLst/>
        </a:prstGeom>
      </xdr:spPr>
    </xdr:pic>
    <xdr:clientData/>
  </xdr:twoCellAnchor>
  <xdr:twoCellAnchor editAs="oneCell">
    <xdr:from>
      <xdr:col>1</xdr:col>
      <xdr:colOff>45538</xdr:colOff>
      <xdr:row>17</xdr:row>
      <xdr:rowOff>227457</xdr:rowOff>
    </xdr:from>
    <xdr:to>
      <xdr:col>1</xdr:col>
      <xdr:colOff>530170</xdr:colOff>
      <xdr:row>17</xdr:row>
      <xdr:rowOff>712089</xdr:rowOff>
    </xdr:to>
    <xdr:pic>
      <xdr:nvPicPr>
        <xdr:cNvPr id="8" name="Picture 7">
          <a:extLst>
            <a:ext uri="{FF2B5EF4-FFF2-40B4-BE49-F238E27FC236}">
              <a16:creationId xmlns:a16="http://schemas.microsoft.com/office/drawing/2014/main" id="{00000000-0008-0000-0700-000008000000}"/>
            </a:ext>
          </a:extLst>
        </xdr:cNvPr>
        <xdr:cNvPicPr>
          <a:picLocks noChangeAspect="1"/>
        </xdr:cNvPicPr>
      </xdr:nvPicPr>
      <xdr:blipFill>
        <a:blip xmlns:r="http://schemas.openxmlformats.org/officeDocument/2006/relationships" r:embed="rId7"/>
        <a:stretch>
          <a:fillRect/>
        </a:stretch>
      </xdr:blipFill>
      <xdr:spPr>
        <a:xfrm>
          <a:off x="152400" y="9058275"/>
          <a:ext cx="485775" cy="48577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171450</xdr:colOff>
      <xdr:row>9</xdr:row>
      <xdr:rowOff>1314449</xdr:rowOff>
    </xdr:from>
    <xdr:to>
      <xdr:col>12</xdr:col>
      <xdr:colOff>353224</xdr:colOff>
      <xdr:row>46</xdr:row>
      <xdr:rowOff>129540</xdr:rowOff>
    </xdr:to>
    <xdr:pic>
      <xdr:nvPicPr>
        <xdr:cNvPr id="2" name="Picture 1"/>
        <xdr:cNvPicPr>
          <a:picLocks noChangeAspect="1"/>
        </xdr:cNvPicPr>
      </xdr:nvPicPr>
      <xdr:blipFill>
        <a:blip xmlns:r="http://schemas.openxmlformats.org/officeDocument/2006/relationships" r:embed="rId1"/>
        <a:stretch>
          <a:fillRect/>
        </a:stretch>
      </xdr:blipFill>
      <xdr:spPr>
        <a:xfrm>
          <a:off x="171450" y="2693669"/>
          <a:ext cx="7466494" cy="6777991"/>
        </a:xfrm>
        <a:prstGeom prst="rect">
          <a:avLst/>
        </a:prstGeom>
      </xdr:spPr>
    </xdr:pic>
    <xdr:clientData/>
  </xdr:twoCellAnchor>
  <xdr:twoCellAnchor editAs="oneCell">
    <xdr:from>
      <xdr:col>12</xdr:col>
      <xdr:colOff>499539</xdr:colOff>
      <xdr:row>9</xdr:row>
      <xdr:rowOff>1296506</xdr:rowOff>
    </xdr:from>
    <xdr:to>
      <xdr:col>16</xdr:col>
      <xdr:colOff>243840</xdr:colOff>
      <xdr:row>46</xdr:row>
      <xdr:rowOff>138994</xdr:rowOff>
    </xdr:to>
    <xdr:pic>
      <xdr:nvPicPr>
        <xdr:cNvPr id="3" name="Picture 2"/>
        <xdr:cNvPicPr>
          <a:picLocks noChangeAspect="1"/>
        </xdr:cNvPicPr>
      </xdr:nvPicPr>
      <xdr:blipFill>
        <a:blip xmlns:r="http://schemas.openxmlformats.org/officeDocument/2006/relationships" r:embed="rId2"/>
        <a:stretch>
          <a:fillRect/>
        </a:stretch>
      </xdr:blipFill>
      <xdr:spPr>
        <a:xfrm>
          <a:off x="7784259" y="2675726"/>
          <a:ext cx="2182701" cy="680538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7</xdr:col>
      <xdr:colOff>184150</xdr:colOff>
      <xdr:row>5</xdr:row>
      <xdr:rowOff>26090</xdr:rowOff>
    </xdr:from>
    <xdr:to>
      <xdr:col>7</xdr:col>
      <xdr:colOff>1555749</xdr:colOff>
      <xdr:row>6</xdr:row>
      <xdr:rowOff>369679</xdr:rowOff>
    </xdr:to>
    <xdr:pic>
      <xdr:nvPicPr>
        <xdr:cNvPr id="10" name="Picture 9" descr="We are proud to announce Insightrix® has been awarded the ISO/IEC 27001:2013  certification from BSI Group | Insightrix Research">
          <a:extLst>
            <a:ext uri="{FF2B5EF4-FFF2-40B4-BE49-F238E27FC236}">
              <a16:creationId xmlns:a16="http://schemas.microsoft.com/office/drawing/2014/main" id="{9676E49E-484E-D975-EF79-708EF5BA3E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bwMode="auto">
        <a:xfrm>
          <a:off x="7286625" y="876300"/>
          <a:ext cx="1371600"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317500</xdr:colOff>
      <xdr:row>5</xdr:row>
      <xdr:rowOff>63500</xdr:rowOff>
    </xdr:from>
    <xdr:to>
      <xdr:col>6</xdr:col>
      <xdr:colOff>960967</xdr:colOff>
      <xdr:row>6</xdr:row>
      <xdr:rowOff>482600</xdr:rowOff>
    </xdr:to>
    <xdr:pic>
      <xdr:nvPicPr>
        <xdr:cNvPr id="12" name="Picture 11">
          <a:extLst>
            <a:ext uri="{FF2B5EF4-FFF2-40B4-BE49-F238E27FC236}">
              <a16:creationId xmlns:a16="http://schemas.microsoft.com/office/drawing/2014/main" id="{F0B328E0-7788-46B6-D947-41FA556144AF}"/>
            </a:ext>
          </a:extLst>
        </xdr:cNvPr>
        <xdr:cNvPicPr>
          <a:picLocks noChangeAspect="1"/>
        </xdr:cNvPicPr>
      </xdr:nvPicPr>
      <xdr:blipFill>
        <a:blip xmlns:r="http://schemas.openxmlformats.org/officeDocument/2006/relationships" r:embed="rId2"/>
        <a:stretch>
          <a:fillRect/>
        </a:stretch>
      </xdr:blipFill>
      <xdr:spPr>
        <a:xfrm>
          <a:off x="6315075" y="914400"/>
          <a:ext cx="647700" cy="600075"/>
        </a:xfrm>
        <a:prstGeom prst="rect">
          <a:avLst/>
        </a:prstGeom>
      </xdr:spPr>
    </xdr:pic>
    <xdr:clientData/>
  </xdr:twoCellAnchor>
  <xdr:twoCellAnchor editAs="oneCell">
    <xdr:from>
      <xdr:col>5</xdr:col>
      <xdr:colOff>327922</xdr:colOff>
      <xdr:row>5</xdr:row>
      <xdr:rowOff>93662</xdr:rowOff>
    </xdr:from>
    <xdr:to>
      <xdr:col>5</xdr:col>
      <xdr:colOff>909767</xdr:colOff>
      <xdr:row>6</xdr:row>
      <xdr:rowOff>455734</xdr:rowOff>
    </xdr:to>
    <xdr:pic>
      <xdr:nvPicPr>
        <xdr:cNvPr id="14" name="Picture 13">
          <a:extLst>
            <a:ext uri="{FF2B5EF4-FFF2-40B4-BE49-F238E27FC236}">
              <a16:creationId xmlns:a16="http://schemas.microsoft.com/office/drawing/2014/main" id="{5E95C0BE-6BE9-5529-1F36-9918EBCDAC27}"/>
            </a:ext>
          </a:extLst>
        </xdr:cNvPr>
        <xdr:cNvPicPr>
          <a:picLocks noChangeAspect="1"/>
        </xdr:cNvPicPr>
      </xdr:nvPicPr>
      <xdr:blipFill>
        <a:blip xmlns:r="http://schemas.openxmlformats.org/officeDocument/2006/relationships" r:embed="rId3"/>
        <a:stretch>
          <a:fillRect/>
        </a:stretch>
      </xdr:blipFill>
      <xdr:spPr>
        <a:xfrm>
          <a:off x="5219700" y="942975"/>
          <a:ext cx="581025" cy="542925"/>
        </a:xfrm>
        <a:prstGeom prst="rect">
          <a:avLst/>
        </a:prstGeom>
      </xdr:spPr>
    </xdr:pic>
    <xdr:clientData/>
  </xdr:twoCellAnchor>
  <xdr:twoCellAnchor editAs="oneCell">
    <xdr:from>
      <xdr:col>4</xdr:col>
      <xdr:colOff>282575</xdr:colOff>
      <xdr:row>5</xdr:row>
      <xdr:rowOff>82550</xdr:rowOff>
    </xdr:from>
    <xdr:to>
      <xdr:col>4</xdr:col>
      <xdr:colOff>923925</xdr:colOff>
      <xdr:row>6</xdr:row>
      <xdr:rowOff>483793</xdr:rowOff>
    </xdr:to>
    <xdr:pic>
      <xdr:nvPicPr>
        <xdr:cNvPr id="16" name="Picture 15" descr="ISO 14001:2015 Certification Services at ₹ 6000/certificate in New Delhi">
          <a:extLst>
            <a:ext uri="{FF2B5EF4-FFF2-40B4-BE49-F238E27FC236}">
              <a16:creationId xmlns:a16="http://schemas.microsoft.com/office/drawing/2014/main" id="{7DE4C1DC-4849-B9A3-5815-23B5671403D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a:ext>
          </a:extLst>
        </a:blip>
        <a:srcRect l="12744" r="14215"/>
        <a:stretch>
          <a:fillRect/>
        </a:stretch>
      </xdr:blipFill>
      <xdr:spPr bwMode="auto">
        <a:xfrm>
          <a:off x="4152900" y="933450"/>
          <a:ext cx="638175" cy="581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285750</xdr:colOff>
      <xdr:row>5</xdr:row>
      <xdr:rowOff>34823</xdr:rowOff>
    </xdr:from>
    <xdr:to>
      <xdr:col>3</xdr:col>
      <xdr:colOff>924049</xdr:colOff>
      <xdr:row>6</xdr:row>
      <xdr:rowOff>447791</xdr:rowOff>
    </xdr:to>
    <xdr:pic>
      <xdr:nvPicPr>
        <xdr:cNvPr id="17" name="Picture 16">
          <a:extLst>
            <a:ext uri="{FF2B5EF4-FFF2-40B4-BE49-F238E27FC236}">
              <a16:creationId xmlns:a16="http://schemas.microsoft.com/office/drawing/2014/main" id="{2598B38D-C570-90B9-9C29-4CD66C805D3D}"/>
            </a:ext>
          </a:extLst>
        </xdr:cNvPr>
        <xdr:cNvPicPr>
          <a:picLocks noChangeAspect="1"/>
        </xdr:cNvPicPr>
      </xdr:nvPicPr>
      <xdr:blipFill>
        <a:blip xmlns:r="http://schemas.openxmlformats.org/officeDocument/2006/relationships" r:embed="rId5"/>
        <a:stretch>
          <a:fillRect/>
        </a:stretch>
      </xdr:blipFill>
      <xdr:spPr>
        <a:xfrm>
          <a:off x="3114675" y="885825"/>
          <a:ext cx="638175" cy="590550"/>
        </a:xfrm>
        <a:prstGeom prst="rect">
          <a:avLst/>
        </a:prstGeom>
      </xdr:spPr>
    </xdr:pic>
    <xdr:clientData/>
  </xdr:twoCellAnchor>
  <xdr:twoCellAnchor editAs="oneCell">
    <xdr:from>
      <xdr:col>8</xdr:col>
      <xdr:colOff>514351</xdr:colOff>
      <xdr:row>5</xdr:row>
      <xdr:rowOff>38101</xdr:rowOff>
    </xdr:from>
    <xdr:to>
      <xdr:col>8</xdr:col>
      <xdr:colOff>1130114</xdr:colOff>
      <xdr:row>6</xdr:row>
      <xdr:rowOff>466726</xdr:rowOff>
    </xdr:to>
    <xdr:pic>
      <xdr:nvPicPr>
        <xdr:cNvPr id="7" name="Picture 6" descr="ISO 22301 - AQSR - Your Certification Partne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9477376" y="895351"/>
          <a:ext cx="615763" cy="609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19050</xdr:colOff>
      <xdr:row>6</xdr:row>
      <xdr:rowOff>695324</xdr:rowOff>
    </xdr:from>
    <xdr:to>
      <xdr:col>20</xdr:col>
      <xdr:colOff>409574</xdr:colOff>
      <xdr:row>51</xdr:row>
      <xdr:rowOff>129674</xdr:rowOff>
    </xdr:to>
    <xdr:pic>
      <xdr:nvPicPr>
        <xdr:cNvPr id="2" name="Picture 1"/>
        <xdr:cNvPicPr>
          <a:picLocks noChangeAspect="1"/>
        </xdr:cNvPicPr>
      </xdr:nvPicPr>
      <xdr:blipFill>
        <a:blip xmlns:r="http://schemas.openxmlformats.org/officeDocument/2006/relationships" r:embed="rId1"/>
        <a:stretch>
          <a:fillRect/>
        </a:stretch>
      </xdr:blipFill>
      <xdr:spPr>
        <a:xfrm>
          <a:off x="19050" y="1800224"/>
          <a:ext cx="12372974" cy="808876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42863</xdr:colOff>
      <xdr:row>3</xdr:row>
      <xdr:rowOff>25400</xdr:rowOff>
    </xdr:from>
    <xdr:to>
      <xdr:col>3</xdr:col>
      <xdr:colOff>237008</xdr:colOff>
      <xdr:row>23</xdr:row>
      <xdr:rowOff>65852</xdr:rowOff>
    </xdr:to>
    <xdr:grpSp>
      <xdr:nvGrpSpPr>
        <xdr:cNvPr id="42" name="Group 41">
          <a:extLst>
            <a:ext uri="{FF2B5EF4-FFF2-40B4-BE49-F238E27FC236}">
              <a16:creationId xmlns:a16="http://schemas.microsoft.com/office/drawing/2014/main" id="{9F9497BB-3791-0C3B-A0E5-92C40A293595}"/>
            </a:ext>
          </a:extLst>
        </xdr:cNvPr>
        <xdr:cNvGrpSpPr/>
      </xdr:nvGrpSpPr>
      <xdr:grpSpPr>
        <a:xfrm>
          <a:off x="42863" y="720725"/>
          <a:ext cx="4585170" cy="2840802"/>
          <a:chOff x="1466458" y="-4268"/>
          <a:chExt cx="4585170" cy="2685580"/>
        </a:xfrm>
      </xdr:grpSpPr>
      <xdr:graphicFrame macro="">
        <xdr:nvGraphicFramePr>
          <xdr:cNvPr id="43" name="Chart 42">
            <a:extLst>
              <a:ext uri="{FF2B5EF4-FFF2-40B4-BE49-F238E27FC236}">
                <a16:creationId xmlns:a16="http://schemas.microsoft.com/office/drawing/2014/main" id="{462A5508-6B0B-A514-76EB-90174B211122}"/>
              </a:ext>
            </a:extLst>
          </xdr:cNvPr>
          <xdr:cNvGraphicFramePr/>
        </xdr:nvGraphicFramePr>
        <xdr:xfrm>
          <a:off x="1466458" y="-4268"/>
          <a:ext cx="4585170" cy="2685580"/>
        </xdr:xfrm>
        <a:graphic>
          <a:graphicData uri="http://schemas.openxmlformats.org/drawingml/2006/chart">
            <c:chart xmlns:c="http://schemas.openxmlformats.org/drawingml/2006/chart" xmlns:r="http://schemas.openxmlformats.org/officeDocument/2006/relationships" r:id="rId1"/>
          </a:graphicData>
        </a:graphic>
      </xdr:graphicFrame>
      <xdr:sp macro="" textlink="">
        <xdr:nvSpPr>
          <xdr:cNvPr id="46" name="TextBox 45">
            <a:extLst>
              <a:ext uri="{FF2B5EF4-FFF2-40B4-BE49-F238E27FC236}">
                <a16:creationId xmlns:a16="http://schemas.microsoft.com/office/drawing/2014/main" id="{96974A96-50D8-45F2-5D25-4FD8487CF3B1}"/>
              </a:ext>
            </a:extLst>
          </xdr:cNvPr>
          <xdr:cNvSpPr txBox="1"/>
        </xdr:nvSpPr>
        <xdr:spPr>
          <a:xfrm>
            <a:off x="4579072" y="206228"/>
            <a:ext cx="1423830" cy="2191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900" b="1">
              <a:solidFill>
                <a:srgbClr val="1F4E79"/>
              </a:solidFill>
            </a:endParaRPr>
          </a:p>
        </xdr:txBody>
      </xdr:sp>
      <xdr:sp macro="" textlink="">
        <xdr:nvSpPr>
          <xdr:cNvPr id="47" name="TextBox 46">
            <a:extLst>
              <a:ext uri="{FF2B5EF4-FFF2-40B4-BE49-F238E27FC236}">
                <a16:creationId xmlns:a16="http://schemas.microsoft.com/office/drawing/2014/main" id="{D11DDE65-7D90-F6E2-E16B-B53AD9DA0200}"/>
              </a:ext>
            </a:extLst>
          </xdr:cNvPr>
          <xdr:cNvSpPr txBox="1"/>
        </xdr:nvSpPr>
        <xdr:spPr>
          <a:xfrm>
            <a:off x="4958083" y="366288"/>
            <a:ext cx="501412" cy="2575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1">
                <a:solidFill>
                  <a:schemeClr val="bg1"/>
                </a:solidFill>
              </a:rPr>
              <a:t>46%</a:t>
            </a:r>
          </a:p>
        </xdr:txBody>
      </xdr:sp>
    </xdr:grpSp>
    <xdr:clientData/>
  </xdr:twoCellAnchor>
  <xdr:twoCellAnchor>
    <xdr:from>
      <xdr:col>3</xdr:col>
      <xdr:colOff>257175</xdr:colOff>
      <xdr:row>3</xdr:row>
      <xdr:rowOff>19051</xdr:rowOff>
    </xdr:from>
    <xdr:to>
      <xdr:col>13</xdr:col>
      <xdr:colOff>38246</xdr:colOff>
      <xdr:row>23</xdr:row>
      <xdr:rowOff>59503</xdr:rowOff>
    </xdr:to>
    <xdr:grpSp>
      <xdr:nvGrpSpPr>
        <xdr:cNvPr id="48" name="Group 47">
          <a:extLst>
            <a:ext uri="{FF2B5EF4-FFF2-40B4-BE49-F238E27FC236}">
              <a16:creationId xmlns:a16="http://schemas.microsoft.com/office/drawing/2014/main" id="{525995E9-4847-96C9-C08D-7E21B0953A04}"/>
            </a:ext>
          </a:extLst>
        </xdr:cNvPr>
        <xdr:cNvGrpSpPr/>
      </xdr:nvGrpSpPr>
      <xdr:grpSpPr>
        <a:xfrm>
          <a:off x="4648200" y="714376"/>
          <a:ext cx="6258071" cy="2840802"/>
          <a:chOff x="-216292" y="2458749"/>
          <a:chExt cx="6258071" cy="2685579"/>
        </a:xfrm>
      </xdr:grpSpPr>
      <xdr:graphicFrame macro="">
        <xdr:nvGraphicFramePr>
          <xdr:cNvPr id="49" name="Chart 48">
            <a:extLst>
              <a:ext uri="{FF2B5EF4-FFF2-40B4-BE49-F238E27FC236}">
                <a16:creationId xmlns:a16="http://schemas.microsoft.com/office/drawing/2014/main" id="{1358E62B-5482-88C7-0A9B-4B02FDCD7CF7}"/>
              </a:ext>
            </a:extLst>
          </xdr:cNvPr>
          <xdr:cNvGraphicFramePr/>
        </xdr:nvGraphicFramePr>
        <xdr:xfrm>
          <a:off x="-216292" y="2458749"/>
          <a:ext cx="4585170" cy="2685579"/>
        </xdr:xfrm>
        <a:graphic>
          <a:graphicData uri="http://schemas.openxmlformats.org/drawingml/2006/chart">
            <c:chart xmlns:c="http://schemas.openxmlformats.org/drawingml/2006/chart" xmlns:r="http://schemas.openxmlformats.org/officeDocument/2006/relationships" r:id="rId2"/>
          </a:graphicData>
        </a:graphic>
      </xdr:graphicFrame>
      <xdr:sp macro="" textlink="">
        <xdr:nvSpPr>
          <xdr:cNvPr id="52" name="TextBox 51">
            <a:extLst>
              <a:ext uri="{FF2B5EF4-FFF2-40B4-BE49-F238E27FC236}">
                <a16:creationId xmlns:a16="http://schemas.microsoft.com/office/drawing/2014/main" id="{7FAA7F15-8B07-4647-8706-B06CF8AE7CF5}"/>
              </a:ext>
            </a:extLst>
          </xdr:cNvPr>
          <xdr:cNvSpPr txBox="1"/>
        </xdr:nvSpPr>
        <xdr:spPr>
          <a:xfrm>
            <a:off x="4617949" y="3008051"/>
            <a:ext cx="1423830" cy="2191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900" b="1">
              <a:solidFill>
                <a:srgbClr val="1F4E79"/>
              </a:solidFill>
            </a:endParaRPr>
          </a:p>
        </xdr:txBody>
      </xdr:sp>
      <xdr:sp macro="" textlink="">
        <xdr:nvSpPr>
          <xdr:cNvPr id="53" name="TextBox 52">
            <a:extLst>
              <a:ext uri="{FF2B5EF4-FFF2-40B4-BE49-F238E27FC236}">
                <a16:creationId xmlns:a16="http://schemas.microsoft.com/office/drawing/2014/main" id="{4E5A35BE-535F-4C3A-A043-B1268DFAED10}"/>
              </a:ext>
            </a:extLst>
          </xdr:cNvPr>
          <xdr:cNvSpPr txBox="1"/>
        </xdr:nvSpPr>
        <xdr:spPr>
          <a:xfrm>
            <a:off x="4774526" y="3174587"/>
            <a:ext cx="799389" cy="26342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1">
                <a:solidFill>
                  <a:schemeClr val="bg1"/>
                </a:solidFill>
              </a:rPr>
              <a:t>28%</a:t>
            </a:r>
          </a:p>
        </xdr:txBody>
      </xdr:sp>
    </xdr:grpSp>
    <xdr:clientData/>
  </xdr:twoCellAnchor>
  <xdr:twoCellAnchor>
    <xdr:from>
      <xdr:col>10</xdr:col>
      <xdr:colOff>323850</xdr:colOff>
      <xdr:row>3</xdr:row>
      <xdr:rowOff>47625</xdr:rowOff>
    </xdr:from>
    <xdr:to>
      <xdr:col>23</xdr:col>
      <xdr:colOff>630611</xdr:colOff>
      <xdr:row>23</xdr:row>
      <xdr:rowOff>88077</xdr:rowOff>
    </xdr:to>
    <xdr:grpSp>
      <xdr:nvGrpSpPr>
        <xdr:cNvPr id="54" name="Group 53">
          <a:extLst>
            <a:ext uri="{FF2B5EF4-FFF2-40B4-BE49-F238E27FC236}">
              <a16:creationId xmlns:a16="http://schemas.microsoft.com/office/drawing/2014/main" id="{CB4A7B4E-4384-6623-924B-62705A196096}"/>
            </a:ext>
          </a:extLst>
        </xdr:cNvPr>
        <xdr:cNvGrpSpPr/>
      </xdr:nvGrpSpPr>
      <xdr:grpSpPr>
        <a:xfrm>
          <a:off x="9248775" y="742950"/>
          <a:ext cx="8460161" cy="2840802"/>
          <a:chOff x="-2492767" y="4834695"/>
          <a:chExt cx="8460161" cy="2685580"/>
        </a:xfrm>
      </xdr:grpSpPr>
      <xdr:graphicFrame macro="">
        <xdr:nvGraphicFramePr>
          <xdr:cNvPr id="55" name="Chart 54">
            <a:extLst>
              <a:ext uri="{FF2B5EF4-FFF2-40B4-BE49-F238E27FC236}">
                <a16:creationId xmlns:a16="http://schemas.microsoft.com/office/drawing/2014/main" id="{DAA96F33-BC9D-16EF-501D-229899CB7ED9}"/>
              </a:ext>
            </a:extLst>
          </xdr:cNvPr>
          <xdr:cNvGraphicFramePr/>
        </xdr:nvGraphicFramePr>
        <xdr:xfrm>
          <a:off x="-2492767" y="4834695"/>
          <a:ext cx="4585170" cy="2685580"/>
        </xdr:xfrm>
        <a:graphic>
          <a:graphicData uri="http://schemas.openxmlformats.org/drawingml/2006/chart">
            <c:chart xmlns:c="http://schemas.openxmlformats.org/drawingml/2006/chart" xmlns:r="http://schemas.openxmlformats.org/officeDocument/2006/relationships" r:id="rId3"/>
          </a:graphicData>
        </a:graphic>
      </xdr:graphicFrame>
      <xdr:sp macro="" textlink="">
        <xdr:nvSpPr>
          <xdr:cNvPr id="58" name="TextBox 57">
            <a:extLst>
              <a:ext uri="{FF2B5EF4-FFF2-40B4-BE49-F238E27FC236}">
                <a16:creationId xmlns:a16="http://schemas.microsoft.com/office/drawing/2014/main" id="{7949FBCF-E425-4577-BADE-B7B56835E03C}"/>
              </a:ext>
            </a:extLst>
          </xdr:cNvPr>
          <xdr:cNvSpPr txBox="1"/>
        </xdr:nvSpPr>
        <xdr:spPr>
          <a:xfrm>
            <a:off x="4543564" y="5825083"/>
            <a:ext cx="1423830" cy="2191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900" b="1">
              <a:solidFill>
                <a:srgbClr val="1F4E79"/>
              </a:solidFill>
            </a:endParaRPr>
          </a:p>
        </xdr:txBody>
      </xdr:sp>
      <xdr:sp macro="" textlink="">
        <xdr:nvSpPr>
          <xdr:cNvPr id="59" name="TextBox 58">
            <a:extLst>
              <a:ext uri="{FF2B5EF4-FFF2-40B4-BE49-F238E27FC236}">
                <a16:creationId xmlns:a16="http://schemas.microsoft.com/office/drawing/2014/main" id="{D69EF424-F7FE-46DB-A9B0-0E73FF5BE2B2}"/>
              </a:ext>
            </a:extLst>
          </xdr:cNvPr>
          <xdr:cNvSpPr txBox="1"/>
        </xdr:nvSpPr>
        <xdr:spPr>
          <a:xfrm>
            <a:off x="5210074" y="5993791"/>
            <a:ext cx="493949" cy="2850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1">
                <a:solidFill>
                  <a:schemeClr val="bg1"/>
                </a:solidFill>
              </a:rPr>
              <a:t>80</a:t>
            </a:r>
          </a:p>
        </xdr:txBody>
      </xdr:sp>
    </xdr:grpSp>
    <xdr:clientData/>
  </xdr:twoCellAnchor>
  <xdr:twoCellAnchor>
    <xdr:from>
      <xdr:col>5</xdr:col>
      <xdr:colOff>249529</xdr:colOff>
      <xdr:row>28</xdr:row>
      <xdr:rowOff>69670</xdr:rowOff>
    </xdr:from>
    <xdr:to>
      <xdr:col>6</xdr:col>
      <xdr:colOff>585774</xdr:colOff>
      <xdr:row>34</xdr:row>
      <xdr:rowOff>118472</xdr:rowOff>
    </xdr:to>
    <xdr:grpSp>
      <xdr:nvGrpSpPr>
        <xdr:cNvPr id="60" name="Group 59">
          <a:extLst>
            <a:ext uri="{FF2B5EF4-FFF2-40B4-BE49-F238E27FC236}">
              <a16:creationId xmlns:a16="http://schemas.microsoft.com/office/drawing/2014/main" id="{8EB4FD8C-689B-1E29-5019-F6CF8B58F7AE}"/>
            </a:ext>
          </a:extLst>
        </xdr:cNvPr>
        <xdr:cNvGrpSpPr/>
      </xdr:nvGrpSpPr>
      <xdr:grpSpPr>
        <a:xfrm>
          <a:off x="5935954" y="4279720"/>
          <a:ext cx="983945" cy="848902"/>
          <a:chOff x="11347595" y="11751419"/>
          <a:chExt cx="983945" cy="801868"/>
        </a:xfrm>
      </xdr:grpSpPr>
      <xdr:sp macro="" textlink="">
        <xdr:nvSpPr>
          <xdr:cNvPr id="64" name="TextBox 63">
            <a:extLst>
              <a:ext uri="{FF2B5EF4-FFF2-40B4-BE49-F238E27FC236}">
                <a16:creationId xmlns:a16="http://schemas.microsoft.com/office/drawing/2014/main" id="{86F1A0E3-3B78-4470-8A3E-D6DBCAABACB6}"/>
              </a:ext>
            </a:extLst>
          </xdr:cNvPr>
          <xdr:cNvSpPr txBox="1"/>
        </xdr:nvSpPr>
        <xdr:spPr>
          <a:xfrm>
            <a:off x="11347595" y="11751419"/>
            <a:ext cx="188621" cy="3300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900" b="1" baseline="0">
              <a:solidFill>
                <a:srgbClr val="1F4E79"/>
              </a:solidFill>
            </a:endParaRPr>
          </a:p>
          <a:p>
            <a:endParaRPr lang="en-US" sz="900" b="1" baseline="0">
              <a:solidFill>
                <a:srgbClr val="1F4E79"/>
              </a:solidFill>
            </a:endParaRPr>
          </a:p>
        </xdr:txBody>
      </xdr:sp>
      <xdr:sp macro="" textlink="">
        <xdr:nvSpPr>
          <xdr:cNvPr id="68" name="TextBox 67">
            <a:extLst>
              <a:ext uri="{FF2B5EF4-FFF2-40B4-BE49-F238E27FC236}">
                <a16:creationId xmlns:a16="http://schemas.microsoft.com/office/drawing/2014/main" id="{0F70FE09-7CD4-4B9E-881A-E2CB54FB2C87}"/>
              </a:ext>
            </a:extLst>
          </xdr:cNvPr>
          <xdr:cNvSpPr txBox="1"/>
        </xdr:nvSpPr>
        <xdr:spPr>
          <a:xfrm>
            <a:off x="11930958" y="12292346"/>
            <a:ext cx="400582" cy="2609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800" b="1">
              <a:solidFill>
                <a:schemeClr val="bg1"/>
              </a:solidFill>
            </a:endParaRPr>
          </a:p>
        </xdr:txBody>
      </xdr:sp>
    </xdr:grpSp>
    <xdr:clientData/>
  </xdr:twoCellAnchor>
  <xdr:twoCellAnchor>
    <xdr:from>
      <xdr:col>0</xdr:col>
      <xdr:colOff>1879</xdr:colOff>
      <xdr:row>23</xdr:row>
      <xdr:rowOff>126820</xdr:rowOff>
    </xdr:from>
    <xdr:to>
      <xdr:col>3</xdr:col>
      <xdr:colOff>214328</xdr:colOff>
      <xdr:row>44</xdr:row>
      <xdr:rowOff>80426</xdr:rowOff>
    </xdr:to>
    <xdr:graphicFrame macro="">
      <xdr:nvGraphicFramePr>
        <xdr:cNvPr id="70" name="Chart 69">
          <a:extLst>
            <a:ext uri="{FF2B5EF4-FFF2-40B4-BE49-F238E27FC236}">
              <a16:creationId xmlns:a16="http://schemas.microsoft.com/office/drawing/2014/main" id="{4544F2CC-9731-0519-1BE4-AB2D5D3F4C9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xdr:col>
      <xdr:colOff>257175</xdr:colOff>
      <xdr:row>23</xdr:row>
      <xdr:rowOff>114300</xdr:rowOff>
    </xdr:from>
    <xdr:to>
      <xdr:col>10</xdr:col>
      <xdr:colOff>295275</xdr:colOff>
      <xdr:row>45</xdr:row>
      <xdr:rowOff>54917</xdr:rowOff>
    </xdr:to>
    <xdr:graphicFrame macro="">
      <xdr:nvGraphicFramePr>
        <xdr:cNvPr id="71" name="Chart 7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0</xdr:col>
      <xdr:colOff>8964</xdr:colOff>
      <xdr:row>3</xdr:row>
      <xdr:rowOff>26894</xdr:rowOff>
    </xdr:from>
    <xdr:to>
      <xdr:col>7</xdr:col>
      <xdr:colOff>328816</xdr:colOff>
      <xdr:row>18</xdr:row>
      <xdr:rowOff>178284</xdr:rowOff>
    </xdr:to>
    <xdr:graphicFrame macro="">
      <xdr:nvGraphicFramePr>
        <xdr:cNvPr id="9" name="Chart 8">
          <a:extLst>
            <a:ext uri="{FF2B5EF4-FFF2-40B4-BE49-F238E27FC236}">
              <a16:creationId xmlns:a16="http://schemas.microsoft.com/office/drawing/2014/main" id="{F23D0E3D-936F-07D9-894F-0B5CA2B050C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15</xdr:col>
      <xdr:colOff>170329</xdr:colOff>
      <xdr:row>3</xdr:row>
      <xdr:rowOff>17930</xdr:rowOff>
    </xdr:from>
    <xdr:to>
      <xdr:col>23</xdr:col>
      <xdr:colOff>179293</xdr:colOff>
      <xdr:row>18</xdr:row>
      <xdr:rowOff>152400</xdr:rowOff>
    </xdr:to>
    <xdr:graphicFrame macro="">
      <xdr:nvGraphicFramePr>
        <xdr:cNvPr id="10" name="Chart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367553</xdr:colOff>
      <xdr:row>3</xdr:row>
      <xdr:rowOff>8964</xdr:rowOff>
    </xdr:from>
    <xdr:to>
      <xdr:col>15</xdr:col>
      <xdr:colOff>134470</xdr:colOff>
      <xdr:row>18</xdr:row>
      <xdr:rowOff>152399</xdr:rowOff>
    </xdr:to>
    <xdr:graphicFrame macro="">
      <xdr:nvGraphicFramePr>
        <xdr:cNvPr id="11" name="Chart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19</xdr:row>
      <xdr:rowOff>71719</xdr:rowOff>
    </xdr:from>
    <xdr:to>
      <xdr:col>7</xdr:col>
      <xdr:colOff>319852</xdr:colOff>
      <xdr:row>35</xdr:row>
      <xdr:rowOff>43814</xdr:rowOff>
    </xdr:to>
    <xdr:graphicFrame macro="">
      <xdr:nvGraphicFramePr>
        <xdr:cNvPr id="12" name="Chart 11">
          <a:extLst>
            <a:ext uri="{FF2B5EF4-FFF2-40B4-BE49-F238E27FC236}">
              <a16:creationId xmlns:a16="http://schemas.microsoft.com/office/drawing/2014/main" id="{B3B5F6B7-5BF9-E540-A8C5-BE79C6AA8CE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7</xdr:col>
      <xdr:colOff>412377</xdr:colOff>
      <xdr:row>19</xdr:row>
      <xdr:rowOff>71718</xdr:rowOff>
    </xdr:from>
    <xdr:to>
      <xdr:col>15</xdr:col>
      <xdr:colOff>122629</xdr:colOff>
      <xdr:row>35</xdr:row>
      <xdr:rowOff>43814</xdr:rowOff>
    </xdr:to>
    <xdr:graphicFrame macro="">
      <xdr:nvGraphicFramePr>
        <xdr:cNvPr id="13" name="Chart 12">
          <a:extLst>
            <a:ext uri="{FF2B5EF4-FFF2-40B4-BE49-F238E27FC236}">
              <a16:creationId xmlns:a16="http://schemas.microsoft.com/office/drawing/2014/main" id="{ABCDE5F5-1235-9E62-226C-5BC253003D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15</xdr:col>
      <xdr:colOff>161365</xdr:colOff>
      <xdr:row>19</xdr:row>
      <xdr:rowOff>53789</xdr:rowOff>
    </xdr:from>
    <xdr:to>
      <xdr:col>23</xdr:col>
      <xdr:colOff>194346</xdr:colOff>
      <xdr:row>35</xdr:row>
      <xdr:rowOff>25885</xdr:rowOff>
    </xdr:to>
    <xdr:graphicFrame macro="">
      <xdr:nvGraphicFramePr>
        <xdr:cNvPr id="14" name="Chart 13">
          <a:extLst>
            <a:ext uri="{FF2B5EF4-FFF2-40B4-BE49-F238E27FC236}">
              <a16:creationId xmlns:a16="http://schemas.microsoft.com/office/drawing/2014/main" id="{8617606D-2B7E-2C31-74FE-71E87A9F673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6</xdr:col>
      <xdr:colOff>53975</xdr:colOff>
      <xdr:row>1</xdr:row>
      <xdr:rowOff>114300</xdr:rowOff>
    </xdr:from>
    <xdr:to>
      <xdr:col>13</xdr:col>
      <xdr:colOff>358775</xdr:colOff>
      <xdr:row>16</xdr:row>
      <xdr:rowOff>31750</xdr:rowOff>
    </xdr:to>
    <xdr:graphicFrame macro="">
      <xdr:nvGraphicFramePr>
        <xdr:cNvPr id="2" name="Chart 1">
          <a:extLst>
            <a:ext uri="{FF2B5EF4-FFF2-40B4-BE49-F238E27FC236}">
              <a16:creationId xmlns:a16="http://schemas.microsoft.com/office/drawing/2014/main" id="{00000000-0008-0000-1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561975</xdr:colOff>
      <xdr:row>17</xdr:row>
      <xdr:rowOff>146050</xdr:rowOff>
    </xdr:from>
    <xdr:to>
      <xdr:col>13</xdr:col>
      <xdr:colOff>257175</xdr:colOff>
      <xdr:row>29</xdr:row>
      <xdr:rowOff>57150</xdr:rowOff>
    </xdr:to>
    <xdr:graphicFrame macro="">
      <xdr:nvGraphicFramePr>
        <xdr:cNvPr id="3" name="Chart 2">
          <a:extLst>
            <a:ext uri="{FF2B5EF4-FFF2-40B4-BE49-F238E27FC236}">
              <a16:creationId xmlns:a16="http://schemas.microsoft.com/office/drawing/2014/main" id="{00000000-0008-0000-10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574675</xdr:colOff>
      <xdr:row>29</xdr:row>
      <xdr:rowOff>152400</xdr:rowOff>
    </xdr:from>
    <xdr:to>
      <xdr:col>13</xdr:col>
      <xdr:colOff>260350</xdr:colOff>
      <xdr:row>44</xdr:row>
      <xdr:rowOff>69850</xdr:rowOff>
    </xdr:to>
    <xdr:graphicFrame macro="">
      <xdr:nvGraphicFramePr>
        <xdr:cNvPr id="4" name="Chart 3">
          <a:extLst>
            <a:ext uri="{FF2B5EF4-FFF2-40B4-BE49-F238E27FC236}">
              <a16:creationId xmlns:a16="http://schemas.microsoft.com/office/drawing/2014/main" id="{00000000-0008-0000-10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174625</xdr:colOff>
      <xdr:row>45</xdr:row>
      <xdr:rowOff>76200</xdr:rowOff>
    </xdr:from>
    <xdr:to>
      <xdr:col>12</xdr:col>
      <xdr:colOff>479425</xdr:colOff>
      <xdr:row>59</xdr:row>
      <xdr:rowOff>177800</xdr:rowOff>
    </xdr:to>
    <xdr:graphicFrame macro="">
      <xdr:nvGraphicFramePr>
        <xdr:cNvPr id="5" name="Chart 4">
          <a:extLst>
            <a:ext uri="{FF2B5EF4-FFF2-40B4-BE49-F238E27FC236}">
              <a16:creationId xmlns:a16="http://schemas.microsoft.com/office/drawing/2014/main" id="{00000000-0008-0000-10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JSW\ESG%20Databook\Env%20and%20Social%20Dashboard%20Graphs%20202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3098698/OneDrive%20-%20JSW/Sustainability%20Data/ESG%20Databook%20Backup%20Graphs/ESG%20Databook/ESG%20Databook%20Graphs%20(1).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ESG%20Databook%20Graphs%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nv n Soc Dashboard"/>
      <sheetName val="Targets"/>
    </sheetNames>
    <sheetDataSet>
      <sheetData sheetId="0">
        <row r="4">
          <cell r="K4" t="str">
            <v>FY 20</v>
          </cell>
        </row>
      </sheetData>
      <sheetData sheetId="1">
        <row r="3">
          <cell r="B3" t="str">
            <v>FY 20</v>
          </cell>
          <cell r="C3">
            <v>0.76</v>
          </cell>
          <cell r="F3" t="str">
            <v>FY 20</v>
          </cell>
          <cell r="G3">
            <v>1.1100000000000001</v>
          </cell>
          <cell r="J3" t="str">
            <v>FY 20</v>
          </cell>
          <cell r="K3">
            <v>0.16</v>
          </cell>
          <cell r="O3" t="str">
            <v>FY 20</v>
          </cell>
          <cell r="P3">
            <v>1.78</v>
          </cell>
          <cell r="S3" t="str">
            <v>FY 20</v>
          </cell>
          <cell r="T3">
            <v>1.01</v>
          </cell>
        </row>
        <row r="4">
          <cell r="B4" t="str">
            <v>FY 30</v>
          </cell>
          <cell r="C4">
            <v>0.39</v>
          </cell>
          <cell r="F4" t="str">
            <v>FY 30</v>
          </cell>
          <cell r="G4">
            <v>0.68</v>
          </cell>
          <cell r="J4" t="str">
            <v>FY 30</v>
          </cell>
          <cell r="K4">
            <v>6.4000000000000001E-2</v>
          </cell>
          <cell r="O4" t="str">
            <v>FY 30</v>
          </cell>
          <cell r="P4">
            <v>0.75</v>
          </cell>
          <cell r="S4" t="str">
            <v>FY 30</v>
          </cell>
          <cell r="T4">
            <v>0.46</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nv n Soc Dashboard"/>
      <sheetName val="Targets"/>
    </sheetNames>
    <sheetDataSet>
      <sheetData sheetId="0">
        <row r="4">
          <cell r="K4" t="str">
            <v>FY 20</v>
          </cell>
          <cell r="L4">
            <v>0.76</v>
          </cell>
        </row>
        <row r="5">
          <cell r="K5" t="str">
            <v>FY 21</v>
          </cell>
          <cell r="L5">
            <v>0.68</v>
          </cell>
          <cell r="P5" t="str">
            <v>FY 20</v>
          </cell>
          <cell r="Q5">
            <v>1677</v>
          </cell>
        </row>
        <row r="6">
          <cell r="K6" t="str">
            <v>FY 22</v>
          </cell>
          <cell r="L6">
            <v>0.68</v>
          </cell>
          <cell r="P6" t="str">
            <v>FY 21</v>
          </cell>
          <cell r="Q6">
            <v>1578</v>
          </cell>
        </row>
        <row r="7">
          <cell r="K7" t="str">
            <v>FY 23</v>
          </cell>
          <cell r="L7">
            <v>0.68500000000000005</v>
          </cell>
          <cell r="P7" t="str">
            <v>FY 22</v>
          </cell>
          <cell r="Q7">
            <v>1603</v>
          </cell>
        </row>
        <row r="8">
          <cell r="K8" t="str">
            <v>FY 24</v>
          </cell>
          <cell r="L8">
            <v>0.62</v>
          </cell>
          <cell r="P8" t="str">
            <v>FY 23</v>
          </cell>
          <cell r="Q8">
            <v>2310</v>
          </cell>
        </row>
        <row r="9">
          <cell r="K9" t="str">
            <v>FY 25</v>
          </cell>
          <cell r="L9">
            <v>0.59</v>
          </cell>
          <cell r="P9" t="str">
            <v>FY 24</v>
          </cell>
          <cell r="Q9">
            <v>2500</v>
          </cell>
        </row>
        <row r="10">
          <cell r="K10" t="str">
            <v>FY 26</v>
          </cell>
          <cell r="L10">
            <v>0.59</v>
          </cell>
          <cell r="P10" t="str">
            <v>FY 25</v>
          </cell>
          <cell r="Q10">
            <v>3129</v>
          </cell>
        </row>
        <row r="11">
          <cell r="K11" t="str">
            <v>FY 30</v>
          </cell>
          <cell r="L11">
            <v>0.39</v>
          </cell>
          <cell r="P11" t="str">
            <v>FY 26</v>
          </cell>
          <cell r="Q11">
            <v>5220</v>
          </cell>
        </row>
        <row r="20">
          <cell r="K20" t="str">
            <v>FY 20</v>
          </cell>
          <cell r="L20">
            <v>1.1100000000000001</v>
          </cell>
        </row>
        <row r="21">
          <cell r="K21" t="str">
            <v>FY 21</v>
          </cell>
          <cell r="L21">
            <v>1.1100000000000001</v>
          </cell>
          <cell r="P21" t="str">
            <v>FY 20</v>
          </cell>
          <cell r="Q21">
            <v>75</v>
          </cell>
        </row>
        <row r="22">
          <cell r="K22" t="str">
            <v>FY 22</v>
          </cell>
          <cell r="L22">
            <v>1.1100000000000001</v>
          </cell>
          <cell r="P22" t="str">
            <v>FY 21</v>
          </cell>
          <cell r="Q22">
            <v>66</v>
          </cell>
        </row>
        <row r="23">
          <cell r="K23" t="str">
            <v>FY 23</v>
          </cell>
          <cell r="L23">
            <v>1.1160000000000001</v>
          </cell>
          <cell r="P23" t="str">
            <v>FY 22</v>
          </cell>
          <cell r="Q23">
            <v>70</v>
          </cell>
        </row>
        <row r="24">
          <cell r="K24" t="str">
            <v>FY 24</v>
          </cell>
          <cell r="L24">
            <v>0.95</v>
          </cell>
          <cell r="P24" t="str">
            <v>FY 23</v>
          </cell>
          <cell r="Q24">
            <v>104</v>
          </cell>
        </row>
        <row r="25">
          <cell r="K25" t="str">
            <v>FY 25</v>
          </cell>
          <cell r="L25">
            <v>0.99</v>
          </cell>
          <cell r="P25" t="str">
            <v>FY 24</v>
          </cell>
          <cell r="Q25">
            <v>124</v>
          </cell>
        </row>
        <row r="26">
          <cell r="K26" t="str">
            <v>FY 26</v>
          </cell>
          <cell r="L26">
            <v>1.25</v>
          </cell>
          <cell r="P26" t="str">
            <v>FY 25</v>
          </cell>
          <cell r="Q26">
            <v>177</v>
          </cell>
        </row>
        <row r="27">
          <cell r="K27" t="str">
            <v>FY 30</v>
          </cell>
          <cell r="L27">
            <v>0.68</v>
          </cell>
          <cell r="P27" t="str">
            <v>FY 26</v>
          </cell>
          <cell r="Q27">
            <v>294</v>
          </cell>
        </row>
        <row r="38">
          <cell r="K38" t="str">
            <v>FY 20</v>
          </cell>
          <cell r="L38">
            <v>0.16</v>
          </cell>
        </row>
        <row r="39">
          <cell r="K39" t="str">
            <v>FY 21</v>
          </cell>
          <cell r="L39">
            <v>0.14000000000000001</v>
          </cell>
          <cell r="P39" t="str">
            <v>FY 20</v>
          </cell>
          <cell r="Q39">
            <v>6</v>
          </cell>
        </row>
        <row r="40">
          <cell r="K40" t="str">
            <v>FY 22</v>
          </cell>
          <cell r="L40">
            <v>0.14000000000000001</v>
          </cell>
          <cell r="P40" t="str">
            <v>FY 21</v>
          </cell>
          <cell r="Q40">
            <v>6</v>
          </cell>
        </row>
        <row r="41">
          <cell r="K41" t="str">
            <v>FY 23</v>
          </cell>
          <cell r="L41">
            <v>0.12</v>
          </cell>
          <cell r="P41" t="str">
            <v>FY 22</v>
          </cell>
          <cell r="Q41">
            <v>6</v>
          </cell>
        </row>
        <row r="42">
          <cell r="K42" t="str">
            <v>FY 24</v>
          </cell>
          <cell r="L42">
            <v>0.11</v>
          </cell>
          <cell r="P42" t="str">
            <v>FY 23</v>
          </cell>
          <cell r="Q42">
            <v>6</v>
          </cell>
        </row>
        <row r="43">
          <cell r="K43" t="str">
            <v>FY 25</v>
          </cell>
          <cell r="L43">
            <v>9.4E-2</v>
          </cell>
          <cell r="P43" t="str">
            <v>FY 24</v>
          </cell>
          <cell r="Q43">
            <v>6</v>
          </cell>
        </row>
        <row r="44">
          <cell r="K44" t="str">
            <v>FY 26</v>
          </cell>
          <cell r="L44">
            <v>8.3000000000000004E-2</v>
          </cell>
          <cell r="P44" t="str">
            <v>FY 25</v>
          </cell>
          <cell r="Q44">
            <v>4</v>
          </cell>
        </row>
        <row r="45">
          <cell r="K45" t="str">
            <v>FY 30</v>
          </cell>
          <cell r="L45">
            <v>6.4000000000000001E-2</v>
          </cell>
          <cell r="P45" t="str">
            <v>FY 26</v>
          </cell>
          <cell r="Q45">
            <v>6</v>
          </cell>
        </row>
        <row r="52">
          <cell r="L52" t="str">
            <v>Sp. SOx Emissions</v>
          </cell>
          <cell r="M52" t="str">
            <v>Sp. NOx Emissions</v>
          </cell>
        </row>
        <row r="53">
          <cell r="K53" t="str">
            <v>FY 20</v>
          </cell>
          <cell r="L53">
            <v>1.78</v>
          </cell>
          <cell r="M53">
            <v>1.01</v>
          </cell>
        </row>
        <row r="54">
          <cell r="K54" t="str">
            <v>FY 21</v>
          </cell>
          <cell r="L54">
            <v>1.65</v>
          </cell>
          <cell r="M54">
            <v>0.95</v>
          </cell>
          <cell r="P54" t="str">
            <v>FY 20</v>
          </cell>
          <cell r="Q54">
            <v>0.26</v>
          </cell>
        </row>
        <row r="55">
          <cell r="K55" t="str">
            <v>FY 22</v>
          </cell>
          <cell r="L55">
            <v>1.52</v>
          </cell>
          <cell r="M55">
            <v>0.81</v>
          </cell>
          <cell r="P55" t="str">
            <v>FY 21</v>
          </cell>
          <cell r="Q55">
            <v>0.11</v>
          </cell>
        </row>
        <row r="56">
          <cell r="K56" t="str">
            <v>FY 23</v>
          </cell>
          <cell r="L56">
            <v>1.25</v>
          </cell>
          <cell r="M56">
            <v>0.7</v>
          </cell>
          <cell r="P56" t="str">
            <v>FY 22</v>
          </cell>
          <cell r="Q56">
            <v>0.1</v>
          </cell>
        </row>
        <row r="57">
          <cell r="K57" t="str">
            <v>FY 24</v>
          </cell>
          <cell r="L57">
            <v>1.18</v>
          </cell>
          <cell r="M57">
            <v>0.64</v>
          </cell>
          <cell r="P57" t="str">
            <v>FY 23</v>
          </cell>
          <cell r="Q57">
            <v>0</v>
          </cell>
        </row>
        <row r="58">
          <cell r="K58" t="str">
            <v>FY 25</v>
          </cell>
          <cell r="L58">
            <v>1.0900000000000001</v>
          </cell>
          <cell r="M58">
            <v>0.67</v>
          </cell>
          <cell r="P58" t="str">
            <v>FY 24</v>
          </cell>
          <cell r="Q58">
            <v>0.15</v>
          </cell>
        </row>
        <row r="59">
          <cell r="K59" t="str">
            <v>FY 26</v>
          </cell>
          <cell r="L59">
            <v>1.8</v>
          </cell>
          <cell r="M59">
            <v>0.84</v>
          </cell>
          <cell r="P59" t="str">
            <v>FY 25</v>
          </cell>
          <cell r="Q59">
            <v>0.36</v>
          </cell>
        </row>
        <row r="60">
          <cell r="K60" t="str">
            <v>FY 30</v>
          </cell>
          <cell r="L60">
            <v>0.75</v>
          </cell>
          <cell r="M60">
            <v>0.46</v>
          </cell>
          <cell r="P60" t="str">
            <v>FY 26</v>
          </cell>
          <cell r="Q60">
            <v>0.13</v>
          </cell>
        </row>
        <row r="90">
          <cell r="K90" t="str">
            <v>FY 20</v>
          </cell>
          <cell r="L90">
            <v>100</v>
          </cell>
        </row>
        <row r="91">
          <cell r="K91" t="str">
            <v>FY 21</v>
          </cell>
          <cell r="L91">
            <v>100</v>
          </cell>
        </row>
        <row r="92">
          <cell r="K92" t="str">
            <v>FY 22</v>
          </cell>
          <cell r="L92">
            <v>100</v>
          </cell>
          <cell r="R92" t="str">
            <v>-</v>
          </cell>
        </row>
        <row r="93">
          <cell r="K93" t="str">
            <v>FY 23</v>
          </cell>
          <cell r="L93">
            <v>100</v>
          </cell>
          <cell r="R93" t="str">
            <v>-</v>
          </cell>
        </row>
        <row r="94">
          <cell r="K94" t="str">
            <v>FY 24</v>
          </cell>
          <cell r="L94">
            <v>100</v>
          </cell>
          <cell r="Q94" t="str">
            <v>FY 22</v>
          </cell>
          <cell r="R94">
            <v>797</v>
          </cell>
        </row>
        <row r="95">
          <cell r="K95" t="str">
            <v>FY 25</v>
          </cell>
          <cell r="L95">
            <v>100</v>
          </cell>
          <cell r="Q95" t="str">
            <v>FY 23</v>
          </cell>
          <cell r="R95">
            <v>1005</v>
          </cell>
        </row>
        <row r="96">
          <cell r="K96" t="str">
            <v>FY 26</v>
          </cell>
          <cell r="L96">
            <v>96.3</v>
          </cell>
          <cell r="Q96" t="str">
            <v>FY 24</v>
          </cell>
          <cell r="R96">
            <v>2189</v>
          </cell>
        </row>
        <row r="97">
          <cell r="K97" t="str">
            <v>FY 30</v>
          </cell>
          <cell r="L97">
            <v>100</v>
          </cell>
          <cell r="Q97" t="str">
            <v>FY 25</v>
          </cell>
          <cell r="R97">
            <v>1677</v>
          </cell>
        </row>
        <row r="98">
          <cell r="Q98" t="str">
            <v>FY 26</v>
          </cell>
          <cell r="R98">
            <v>3632</v>
          </cell>
        </row>
        <row r="105">
          <cell r="Q105" t="str">
            <v>FY 22</v>
          </cell>
          <cell r="R105">
            <v>806</v>
          </cell>
        </row>
        <row r="106">
          <cell r="Q106" t="str">
            <v>FY 23</v>
          </cell>
          <cell r="R106">
            <v>1305</v>
          </cell>
        </row>
        <row r="107">
          <cell r="Q107" t="str">
            <v>FY 24</v>
          </cell>
          <cell r="R107">
            <v>311</v>
          </cell>
        </row>
        <row r="108">
          <cell r="Q108" t="str">
            <v>FY 25</v>
          </cell>
          <cell r="R108">
            <v>1452</v>
          </cell>
        </row>
        <row r="109">
          <cell r="Q109" t="str">
            <v>FY 26</v>
          </cell>
          <cell r="R109">
            <v>1588</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nv n Soc Dashboard"/>
      <sheetName val="Targets"/>
    </sheetNames>
    <sheetDataSet>
      <sheetData sheetId="0">
        <row r="87">
          <cell r="R87" t="str">
            <v>-</v>
          </cell>
        </row>
      </sheetData>
      <sheetData sheetId="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hyperlink" Target="https://www.jswenergy.in/wp-content/uploads/2026/02/JSWEL-Integrated-Annual-Report-FY-2021-22-1-compressed.pdf" TargetMode="External"/><Relationship Id="rId18" Type="http://schemas.openxmlformats.org/officeDocument/2006/relationships/hyperlink" Target="https://www.jswenergy.in/wp-content/uploads/2026/02/FY-2017-18.pdf" TargetMode="External"/><Relationship Id="rId26" Type="http://schemas.openxmlformats.org/officeDocument/2006/relationships/hyperlink" Target="https://www.jswenergy.in/wp-content/uploads/2026/02/JSWEL-Annual-Report-Integrated-2024-25-compressed.pdf" TargetMode="External"/><Relationship Id="rId39" Type="http://schemas.openxmlformats.org/officeDocument/2006/relationships/hyperlink" Target="https://www.jswenergy.in/wp-content/uploads/2026/01/JSWEL_Policy_on_Waste_Water.pdf" TargetMode="External"/><Relationship Id="rId21" Type="http://schemas.openxmlformats.org/officeDocument/2006/relationships/hyperlink" Target="https://www.jswenergy.in/wp-content/uploads/2026/02/JSWEL-BRR-2019-20.pdf" TargetMode="External"/><Relationship Id="rId34" Type="http://schemas.openxmlformats.org/officeDocument/2006/relationships/hyperlink" Target="https://www.jswenergy.in/wp-content/uploads/2026/01/JSW_Health_and_Safety_Policy.pdf" TargetMode="External"/><Relationship Id="rId42" Type="http://schemas.openxmlformats.org/officeDocument/2006/relationships/hyperlink" Target="https://www.jswenergy.in/wp-content/uploads/2026/01/JSWEL_Policy_on_Local_Considerations.pdf" TargetMode="External"/><Relationship Id="rId47" Type="http://schemas.openxmlformats.org/officeDocument/2006/relationships/hyperlink" Target="https://www.jswenergy.in/wp-content/uploads/2026/01/JSWEL_Policy_on_Making_Our_World_A_Better_Place.pdf" TargetMode="External"/><Relationship Id="rId50" Type="http://schemas.openxmlformats.org/officeDocument/2006/relationships/hyperlink" Target="https://protect.checkpoint.com/v2/r05/___https:/www.jsw.in/xnyjxdijkfzqydknqjxdfxxjyxdnsizxywDdxyjjqdNWdKnsfshnfqe75UjwktwrfshjdFsszfqe75Wjutwyxe75_e75XYJJQdOX1e75Xyjjqe75Nsyjlwfyjie75Wjutwye757576-77.uik___.YXBzMTpqc3dncm91cDpjOm86Mjk5YzQ1Nzc3MzY3MmJiZTQ5MGIxNDljYThkMjkwMzE6NzpjMTgzOmZhYWQ4ZTkyYWM2NTUwYWUxNTMzMGMzOGExMTgxODZlMWRlMjRjNzhiNjAzY2IzYWY2MDM3YzAxOWJjN2Y0Mjc6cDpUOlQ" TargetMode="External"/><Relationship Id="rId55" Type="http://schemas.openxmlformats.org/officeDocument/2006/relationships/hyperlink" Target="https://www.jswenergy.in/wp-content/uploads/2026/02/FY-2019-20-compressed.pdf" TargetMode="External"/><Relationship Id="rId7" Type="http://schemas.openxmlformats.org/officeDocument/2006/relationships/hyperlink" Target="https://protect.checkpoint.com/v2/r05/___https:/www.jsw.in/xzxyfnsfgnqnyDdxzxyfnsfgnqnyD-fgtzy-zx-tAjwAnjB___.YXBzMTpqc3dncm91cDpjOm86Mjk5YzQ1Nzc3MzY3MmJiZTQ5MGIxNDljYThkMjkwMzE6Nzo2ODMxOjE1YzMzZDdhMDg0Y2RmYTU3ODdmZDY4NTZkMWU5ODg0OTllYzA4MTQxY2I5ODc4NmIyNTUyNzc0ODViNjk4NmU6cDpUOlQ" TargetMode="External"/><Relationship Id="rId2" Type="http://schemas.openxmlformats.org/officeDocument/2006/relationships/hyperlink" Target="https://protect.checkpoint.com/v2/r05/___https:/www.jsw.in/xnyjxdijkfzqydknqjxdfxxjyxditBsqtfixdxyjjqdNWdKnsfshnfqe75UjwktwrfshjdFsszfqe75Wjutwyxe75XyjjqdoxB-xyjjq-75-76dnsijC.myrq___.YXBzMTpqc3dncm91cDpjOm86Mjk5YzQ1Nzc3MzY3MmJiZTQ5MGIxNDljYThkMjkwMzE6NzpjMmQ1OjRhYWE2MGRlMzhiY2ZlZjc1MmFkYWFlMWJjZjcyYmM0ZjQ2Y2U2ODkzZmNlNjhmMDJhNTYxNTI3OGFjZmYyZmU6cDpUOlQ" TargetMode="External"/><Relationship Id="rId16" Type="http://schemas.openxmlformats.org/officeDocument/2006/relationships/hyperlink" Target="https://protect.checkpoint.com/v2/r05/___https:/www.jsw.in/xnyjxdijkfzqydknqjxdfxxjyxdnsizxywDdxyjjqdNWdKnsfshnfqe75UjwktwrfshjdFsszfqe75Wjutwyxe75_e75XYJJQdOX1e75Xyjjqe75Nsyjlwfyjie75Wjutwye757576-77.uik___.YXBzMTpqc3dncm91cDpjOm86Mjk5YzQ1Nzc3MzY3MmJiZTQ5MGIxNDljYThkMjkwMzE6NzpjMTgzOmZhYWQ4ZTkyYWM2NTUwYWUxNTMzMGMzOGExMTgxODZlMWRlMjRjNzhiNjAzY2IzYWY2MDM3YzAxOWJjN2Y0Mjc6cDpUOlQ" TargetMode="External"/><Relationship Id="rId29" Type="http://schemas.openxmlformats.org/officeDocument/2006/relationships/hyperlink" Target="https://www.jswenergy.in/wp-content/uploads/2026/01/JSWEL-IMS-Policy-v2.pdf" TargetMode="External"/><Relationship Id="rId11" Type="http://schemas.openxmlformats.org/officeDocument/2006/relationships/hyperlink" Target="https://protect.checkpoint.com/v2/r05/___https:/www.jsw.in/xnyjxdijkfzqydknqjxdfxxjyxdnsizxywDdxyjjqdNWdKnsfshnfqe75UjwktwrfshjdFsszfqe75Wjutwyxe75_e75XYJJQdOX1e75Xyjjqe75Nsyjlwfyjie75Wjutwye757576-77.uik___.YXBzMTpqc3dncm91cDpjOm86Mjk5YzQ1Nzc3MzY3MmJiZTQ5MGIxNDljYThkMjkwMzE6NzpjMTgzOmZhYWQ4ZTkyYWM2NTUwYWUxNTMzMGMzOGExMTgxODZlMWRlMjRjNzhiNjAzY2IzYWY2MDM3YzAxOWJjN2Y0Mjc6cDpUOlQ" TargetMode="External"/><Relationship Id="rId24" Type="http://schemas.openxmlformats.org/officeDocument/2006/relationships/hyperlink" Target="https://www.jswenergy.in/wp-content/uploads/2026/02/FY-2023-24.pdf" TargetMode="External"/><Relationship Id="rId32" Type="http://schemas.openxmlformats.org/officeDocument/2006/relationships/hyperlink" Target="https://www.jswenergy.in/wp-content/uploads/2026/01/JSWEL_Policy_on_Human_Rights-v2.pdf" TargetMode="External"/><Relationship Id="rId37" Type="http://schemas.openxmlformats.org/officeDocument/2006/relationships/hyperlink" Target="https://www.jswenergy.in/wp-content/uploads/2026/01/JSWEL_Policy_on_Raw_Material_Conservation.pdf" TargetMode="External"/><Relationship Id="rId40" Type="http://schemas.openxmlformats.org/officeDocument/2006/relationships/hyperlink" Target="https://www.jswenergy.in/wp-content/uploads/2026/01/JSWEL_Policy_on_Waste_Management.pdf" TargetMode="External"/><Relationship Id="rId45" Type="http://schemas.openxmlformats.org/officeDocument/2006/relationships/hyperlink" Target="https://www.jswenergy.in/wp-content/uploads/2026/01/JSWEL_Policy_on_Cultural_Heritage.pdf" TargetMode="External"/><Relationship Id="rId53" Type="http://schemas.openxmlformats.org/officeDocument/2006/relationships/hyperlink" Target="https://group.jsw.in/jsw-energy-annual-report-2018/pdf/JSW-energy-annual-report-2017-18.pdf" TargetMode="External"/><Relationship Id="rId58" Type="http://schemas.openxmlformats.org/officeDocument/2006/relationships/hyperlink" Target="https://www.jswenergy.in/jsw_energy_annual_report_2025_26/pdf/Sustainability.pdf" TargetMode="External"/><Relationship Id="rId5" Type="http://schemas.openxmlformats.org/officeDocument/2006/relationships/hyperlink" Target="https://protect.checkpoint.com/v2/r05/___https:/www.jswsteel.in/xnyjxdijkfzqydknqjxdfxxjyxditBsqtfixdxyjjqdNWdKnsfshnfqe75UjwktwrfshjdFsszfqe75Wjutwyxe75XyjjqdOX1_Xyjjq_NW_7575_Knsfq.uik___.YXBzMTpqc3dncm91cDpjOm86Mjk5YzQ1Nzc3MzY3MmJiZTQ5MGIxNDljYThkMjkwMzE6NzpjZTA4OjBiZDllYWI3MDRjNTMyY2IxZTNlMjcxODA4MDk3NjZiYzJhYTFiYjViZTNhNmRiNDM2YTVmNmQxOTMxNWExNDQ6cDpUOlQ" TargetMode="External"/><Relationship Id="rId19" Type="http://schemas.openxmlformats.org/officeDocument/2006/relationships/hyperlink" Target="https://www.jswenergy.in/wp-content/uploads/2026/02/BRR.pdf" TargetMode="External"/><Relationship Id="rId4" Type="http://schemas.openxmlformats.org/officeDocument/2006/relationships/hyperlink" Target="https://protect.checkpoint.com/v2/r05/___https:/www.jsw.in/xnyjxdijkfzqydknqjxdfxxjyxditBsqtfixdxyjjqdNWdKnsfshnfqe75UjwktwrfshjdFsszfqe75Wjutwyxe75XyjjqdOX1_Xyjjq_NW_756b-6c_Knsfq.uik___.YXBzMTpqc3dncm91cDpjOm86Mjk5YzQ1Nzc3MzY3MmJiZTQ5MGIxNDljYThkMjkwMzE6Nzo4YjY4OjdiY2Q5MzcwYzUyNzc1NWIwZmU2N2IwODBkMTM0NWViNGFjYjQ5ZDM0NGYzYzc2MDgwY2RkODkyYzk3OTk4MDQ6cDpUOlQ" TargetMode="External"/><Relationship Id="rId9" Type="http://schemas.openxmlformats.org/officeDocument/2006/relationships/hyperlink" Target="https://protect.checkpoint.com/v2/r05/___https:/www.jsw.in/xnyjxdijkfzqydknqjxdfxxjyxditBsqtfixdxyjjqdNWdKnsfshnfqe75UjwktwrfshjdFsszfqe75Wjutwyxe75XyjjqdNsyjlwfyji_Wjutwy_756a-6b.uik___.YXBzMTpqc3dncm91cDpjOm86Mjk5YzQ1Nzc3MzY3MmJiZTQ5MGIxNDljYThkMjkwMzE6Nzo5YTg1OmMwOGEyYjgzNzZiMzVhMDdhNjY5ODU4ZTI2ZDNkOWIwMGMzZWNjNTZkZDE3YzA5ZWVjMDMyZDQyNGUyYjczZDk6cDpUOlQ" TargetMode="External"/><Relationship Id="rId14" Type="http://schemas.openxmlformats.org/officeDocument/2006/relationships/hyperlink" Target="https://protect.checkpoint.com/v2/r05/___https:/www.jsw.in/nsAjxytwxdjsjwlDdoxB-jsjwlD-knsfshnfqx-fsszfq-wjutwyx___.YXBzMTpqc3dncm91cDpjOm86Mjk5YzQ1Nzc3MzY3MmJiZTQ5MGIxNDljYThkMjkwMzE6Nzo0NWQxOjU1MjU1OTc2MDFiODkxYWZhNGI3ZjEwMzcxNDI1ODYzY2Y0YzI5ZGI2NzljMTAyYmVkMjM1Mzk2NzE3MGU2M2E6cDpUOlQ" TargetMode="External"/><Relationship Id="rId22" Type="http://schemas.openxmlformats.org/officeDocument/2006/relationships/hyperlink" Target="https://www.jswenergy.in/wp-content/uploads/2026/02/FY-2021-22.pdf" TargetMode="External"/><Relationship Id="rId27" Type="http://schemas.openxmlformats.org/officeDocument/2006/relationships/hyperlink" Target="https://www.jswenergy.in/wp-content/uploads/2026/02/JSW-Energy_BRSR_Fy2024-25.pdf" TargetMode="External"/><Relationship Id="rId30" Type="http://schemas.openxmlformats.org/officeDocument/2006/relationships/hyperlink" Target="https://www.jswenergy.in/wp-content/uploads/2026/01/Cyber-Security-Policy-v2.pdf" TargetMode="External"/><Relationship Id="rId35" Type="http://schemas.openxmlformats.org/officeDocument/2006/relationships/hyperlink" Target="https://www.jswenergy.in/wp-content/uploads/2026/01/JSWEL_Policy_on_Climate_Change.pdf" TargetMode="External"/><Relationship Id="rId43" Type="http://schemas.openxmlformats.org/officeDocument/2006/relationships/hyperlink" Target="https://www.jswenergy.in/wp-content/uploads/2026/01/JSWEL_Policy_on_Social_Development_and_Community_Involvement.pdf" TargetMode="External"/><Relationship Id="rId48" Type="http://schemas.openxmlformats.org/officeDocument/2006/relationships/hyperlink" Target="https://www.jswenergy.in/wp-content/uploads/2026/01/JSWEL_Policy-on-Stakeholder-Engagement.pdf" TargetMode="External"/><Relationship Id="rId56" Type="http://schemas.openxmlformats.org/officeDocument/2006/relationships/hyperlink" Target="https://www.jswenergy.in/" TargetMode="External"/><Relationship Id="rId8" Type="http://schemas.openxmlformats.org/officeDocument/2006/relationships/hyperlink" Target="https://protect.checkpoint.com/v2/r05/___https:/www.jswsteel.in/oxB-xyjjq-jxl___.YXBzMTpqc3dncm91cDpjOm86Mjk5YzQ1Nzc3MzY3MmJiZTQ5MGIxNDljYThkMjkwMzE6NzowNDY2OjFmNGQ2YzRkNWQ4N2ZiM2I0MTUxNTA4YmJiOTI1ZTM0MWQ1NGIwMWY5YTM1MmMwZmQ1MGU3NTY1MDVlYTdkMmY6cDpUOlQ" TargetMode="External"/><Relationship Id="rId51" Type="http://schemas.openxmlformats.org/officeDocument/2006/relationships/hyperlink" Target="https://jswin.s3.ap-south-1.amazonaws.com/jswenergy/uploads/2026/02/JSWENERGY_INTEGRATED-ANNUAL-REPORT-2026.pdf" TargetMode="External"/><Relationship Id="rId3" Type="http://schemas.openxmlformats.org/officeDocument/2006/relationships/hyperlink" Target="https://protect.checkpoint.com/v2/r05/___https:/www.jsw.in/xnyjxdijkfzqydknqjxdfxxjyxditBsqtfixdxyjjqdNWdKnsfshnfqe75UjwktwrfshjdFsszfqe75Wjutwyxe75XyjjqdOX1_Xyjjq_NW_756b-6c_Knsfq.uik___.YXBzMTpqc3dncm91cDpjOm86Mjk5YzQ1Nzc3MzY3MmJiZTQ5MGIxNDljYThkMjkwMzE6Nzo4YjY4OjdiY2Q5MzcwYzUyNzc1NWIwZmU2N2IwODBkMTM0NWViNGFjYjQ5ZDM0NGYzYzc2MDgwY2RkODkyYzk3OTk4MDQ6cDpUOlQ" TargetMode="External"/><Relationship Id="rId12" Type="http://schemas.openxmlformats.org/officeDocument/2006/relationships/hyperlink" Target="https://www.jswenergy.in/wp-content/uploads/2026/02/JSW-Energy-Limited-Integrated-Annual-Report-2023-compressed.pdf" TargetMode="External"/><Relationship Id="rId17" Type="http://schemas.openxmlformats.org/officeDocument/2006/relationships/hyperlink" Target="https://www.jswenergy.in/wp-content/uploads/2026/02/JSW-Energy-Annual-Report-Integrated-2023-24-v2-compressed.pdf" TargetMode="External"/><Relationship Id="rId25" Type="http://schemas.openxmlformats.org/officeDocument/2006/relationships/hyperlink" Target="https://protect.checkpoint.com/v2/r05/___https:/www.jsw.in/xnyjxdijkfzqydknqjxdfxxjyxdnsizxywDdxyjjqdNWdKnsfshnfqe75UjwktwrfshjdFsszfqe75Wjutwyxe75_e75XYJJQdOX1e75Xyjjqe75Nsyjlwfyjie75Wjutwye757576-77.uik___.YXBzMTpqc3dncm91cDpjOm86Mjk5YzQ1Nzc3MzY3MmJiZTQ5MGIxNDljYThkMjkwMzE6NzpjMTgzOmZhYWQ4ZTkyYWM2NTUwYWUxNTMzMGMzOGExMTgxODZlMWRlMjRjNzhiNjAzY2IzYWY2MDM3YzAxOWJjN2Y0Mjc6cDpUOlQ" TargetMode="External"/><Relationship Id="rId33" Type="http://schemas.openxmlformats.org/officeDocument/2006/relationships/hyperlink" Target="https://www.jswenergy.in/wp-content/uploads/2026/01/JSWEL_Policy_on_Business_Conduct-v2.pdf" TargetMode="External"/><Relationship Id="rId38" Type="http://schemas.openxmlformats.org/officeDocument/2006/relationships/hyperlink" Target="https://www.jswenergy.in/wp-content/uploads/2026/01/JSWEL_Policy_on_Water_Resource_Management.pdf" TargetMode="External"/><Relationship Id="rId46" Type="http://schemas.openxmlformats.org/officeDocument/2006/relationships/hyperlink" Target="https://www.jswenergy.in/wp-content/uploads/2026/01/JSWEL_Policy_on_Labour_Practices_and_Employment_Rights.pdf" TargetMode="External"/><Relationship Id="rId59" Type="http://schemas.openxmlformats.org/officeDocument/2006/relationships/printerSettings" Target="../printerSettings/printerSettings2.bin"/><Relationship Id="rId20" Type="http://schemas.openxmlformats.org/officeDocument/2006/relationships/hyperlink" Target="https://www.jswenergy.in/wp-content/uploads/2026/02/FY-2020-21.pdf" TargetMode="External"/><Relationship Id="rId41" Type="http://schemas.openxmlformats.org/officeDocument/2006/relationships/hyperlink" Target="https://www.jswenergy.in/wp-content/uploads/2026/01/JSWEL_Policy_on_Air_Emissions_Management.pdf" TargetMode="External"/><Relationship Id="rId54" Type="http://schemas.openxmlformats.org/officeDocument/2006/relationships/hyperlink" Target="https://www.jswenergy.in/wp-content/uploads/2026/02/EnergyFY-2018-19-compressed.pdf" TargetMode="External"/><Relationship Id="rId1" Type="http://schemas.openxmlformats.org/officeDocument/2006/relationships/hyperlink" Target="https://protect.checkpoint.com/v2/r05/___https:/www.jsw.in/xnyjxdijkfzqydknqjxdfxxjyxdnsizxywDdxyjjqdNWdKnsfshnfqe75UjwktwrfshjdFsszfqe75Wjutwyxe75_e75XYJJQdOX1e75Xyjjqe75Nsyjlwfyjie75Wjutwye757576-77.uik___.YXBzMTpqc3dncm91cDpjOm86Mjk5YzQ1Nzc3MzY3MmJiZTQ5MGIxNDljYThkMjkwMzE6NzpjMTgzOmZhYWQ4ZTkyYWM2NTUwYWUxNTMzMGMzOGExMTgxODZlMWRlMjRjNzhiNjAzY2IzYWY2MDM3YzAxOWJjN2Y0Mjc6cDpUOlQ" TargetMode="External"/><Relationship Id="rId6" Type="http://schemas.openxmlformats.org/officeDocument/2006/relationships/hyperlink" Target="https://protect.checkpoint.com/v2/r05/___https:/www.jsw.in/xzxyfnsfgnqnyDdkwfrjBtwp-tAjwAnjB___.YXBzMTpqc3dncm91cDpjOm86Mjk5YzQ1Nzc3MzY3MmJiZTQ5MGIxNDljYThkMjkwMzE6Nzo1NjZjOmM4YTZjMWQ1YWJiZWExYjA0NjNlMGJhZjBiOGRkMWM2YjUzNmY3ZmM5NDkxZTMxZTc4MWVjZWY1MGQzNmE1M2E6cDpUOlQ" TargetMode="External"/><Relationship Id="rId15" Type="http://schemas.openxmlformats.org/officeDocument/2006/relationships/hyperlink" Target="https://www.jswenergy.in/investors/esg-profile/" TargetMode="External"/><Relationship Id="rId23" Type="http://schemas.openxmlformats.org/officeDocument/2006/relationships/hyperlink" Target="https://www.jswenergy.in/wp-content/uploads/2026/02/FY-2022-23.pdf" TargetMode="External"/><Relationship Id="rId28" Type="http://schemas.openxmlformats.org/officeDocument/2006/relationships/hyperlink" Target="https://www.jswenergy.in/wp-content/uploads/2026/01/JSWEL-DEI-Policy-v2.pdf" TargetMode="External"/><Relationship Id="rId36" Type="http://schemas.openxmlformats.org/officeDocument/2006/relationships/hyperlink" Target="https://www.jswenergy.in/wp-content/uploads/2026/01/JSWEL_Policy_on_Energy.pdf" TargetMode="External"/><Relationship Id="rId49" Type="http://schemas.openxmlformats.org/officeDocument/2006/relationships/hyperlink" Target="https://www.jswenergy.in/certifications-and-target/" TargetMode="External"/><Relationship Id="rId57" Type="http://schemas.openxmlformats.org/officeDocument/2006/relationships/hyperlink" Target="https://www.jsw.in/sustainability/" TargetMode="External"/><Relationship Id="rId10" Type="http://schemas.openxmlformats.org/officeDocument/2006/relationships/hyperlink" Target="https://www.jswenergy.in/wp-content/uploads/2026/02/Integrated-Annual-Report-2021-compressed.pdf" TargetMode="External"/><Relationship Id="rId31" Type="http://schemas.openxmlformats.org/officeDocument/2006/relationships/hyperlink" Target="https://www.jswenergy.in/wp-content/uploads/2026/01/JSWEL_Policy_on_Biodiversity-v2.pdf" TargetMode="External"/><Relationship Id="rId44" Type="http://schemas.openxmlformats.org/officeDocument/2006/relationships/hyperlink" Target="https://www.jswenergy.in/wp-content/uploads/2026/01/JSWEL_Policy_on_Indigenous_People_and_Resettlement.pdf" TargetMode="External"/><Relationship Id="rId52" Type="http://schemas.openxmlformats.org/officeDocument/2006/relationships/hyperlink" Target="https://jswin.s3.ap-south-1.amazonaws.com/jswenergy/uploads/2026/02/BRSR-FY-25-26.pdf"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3.bin"/><Relationship Id="rId1" Type="http://schemas.openxmlformats.org/officeDocument/2006/relationships/hyperlink" Target="https://www.jswenergy.in/" TargetMode="External"/></Relationships>
</file>

<file path=xl/worksheets/_rels/sheet4.xml.rels><?xml version="1.0" encoding="UTF-8" standalone="yes"?>
<Relationships xmlns="http://schemas.openxmlformats.org/package/2006/relationships"><Relationship Id="rId13" Type="http://schemas.openxmlformats.org/officeDocument/2006/relationships/hyperlink" Target="https://protect.checkpoint.com/v2/r05/___https:/www.jsw.in/lwtzuxdoxB-jsjwlD-xzxyfnsfgnqnyD-kwfrjBtwp-rjfxzwnsl-xzhhjxx-Bfxyj-Bfyjw___.YXBzMTpqc3dncm91cDpjOm86Mjk5YzQ1Nzc3MzY3MmJiZTQ5MGIxNDljYThkMjkwMzE6Nzo5Y2JlOmEwYjY1NTAzMmQ1Y2Y4ZjkyODI4NDFjNTkwMGFhZTFiNjFhYzkyNGY4MmFmYTU4YjdhN2I4ZWRlMDQ2YTgxM2I6cDpUOlQ" TargetMode="External"/><Relationship Id="rId18" Type="http://schemas.openxmlformats.org/officeDocument/2006/relationships/hyperlink" Target="https://protect.checkpoint.com/v2/r05/___https:/www.jsw.in/lwtzuxdoxB-jsjwlD-xzxyfnsfgnqnyD-kwfrjBtwp-rjfxzwnsl-xzhhjxx-gntinAjwxnyD___.YXBzMTpqc3dncm91cDpjOm86Mjk5YzQ1Nzc3MzY3MmJiZTQ5MGIxNDljYThkMjkwMzE6NzpkOWI2OmYxN2M4M2MzYjQxMThiNTg3YTBkZWRlYzIyNTEyNDY5YjFmYzFmOThlOTY4YmU0NWI4NDMzZDIyZDgyNTk4MzI6cDpUOlQ" TargetMode="External"/><Relationship Id="rId26" Type="http://schemas.openxmlformats.org/officeDocument/2006/relationships/hyperlink" Target="https://protect.checkpoint.com/v2/r05/___https:/www.jsw.in/lwtzuxdxzxyfnsfgnqnyD-kwfrjBtwp-rjfxzwnsl-xzhhjxx-gzxnsjxx-jymnhx___.YXBzMTpqc3dncm91cDpjOm86Mjk5YzQ1Nzc3MzY3MmJiZTQ5MGIxNDljYThkMjkwMzE6NzpkZTUzOjI1N2NmYzJjYjdkZjFkZDhlZjQwMjhlYTZjMThlODBlNTdlYTcyNzUyNmNmZmY3MTU2N2Y4NTRlOWE4OWM5Yzk6cDpUOlQ" TargetMode="External"/><Relationship Id="rId21" Type="http://schemas.openxmlformats.org/officeDocument/2006/relationships/hyperlink" Target="https://protect.checkpoint.com/v2/r05/___https:/www.jsw.in/lwtzuxdoxB-jsjwlD-xzxyfnsfgnqnyD-kwfrjBtwp-rjfxzwnsl-xzhhjxx-mzrfs-wnlmyx___.YXBzMTpqc3dncm91cDpjOm86Mjk5YzQ1Nzc3MzY3MmJiZTQ5MGIxNDljYThkMjkwMzE6Nzo2ZGMxOjM5YWE4NTQzZmE1MDRhNGQ4OTgyNTMzZGI1OGY0Nzg0MWUzODIwY2ExMzBiNTI2MjBkZTVlZGI1YjVlMDM4NDY6cDpUOlQ" TargetMode="External"/><Relationship Id="rId34" Type="http://schemas.openxmlformats.org/officeDocument/2006/relationships/hyperlink" Target="https://protect.checkpoint.com/v2/r05/___https:/www.jsw.in/xzxyfnsfgnqnyDdlwtzu-mjfqym-fsi-xfkjyD___.YXBzMTpqc3dncm91cDpjOm86Mjk5YzQ1Nzc3MzY3MmJiZTQ5MGIxNDljYThkMjkwMzE6NzpmMWZkOjJlY2NmZTVmYjA4ZWMzZWZlN2M0YTMxYTc0NWJlOGMxMmFmZWU0YmYzZjU1YWNkMWNkMTQyYzA3YmFlYTUyYWU6cDpUOlQ" TargetMode="External"/><Relationship Id="rId7" Type="http://schemas.openxmlformats.org/officeDocument/2006/relationships/hyperlink" Target="https://protect.checkpoint.com/v2/r05/___https:/www.jsw.in/lwtzuxdoxB-jsjwlD-xzxyfnsfgnqnyD-kwfrjBtwp-rjfxzwnsl-xzhhjxx-wjxtzwhjx___.YXBzMTpqc3dncm91cDpjOm86Mjk5YzQ1Nzc3MzY3MmJiZTQ5MGIxNDljYThkMjkwMzE6Nzo1ZjBjOjdiZWU4ZTcyMmNjYThhNDQyNWIzZWRjMjdjMmVmZGVhZWE2ZTkzNTc4ZTVmNGJkN2FkOGI5OTBlOWQ1MTkyYjA6cDpUOlQ" TargetMode="External"/><Relationship Id="rId12" Type="http://schemas.openxmlformats.org/officeDocument/2006/relationships/hyperlink" Target="https://protect.checkpoint.com/v2/r05/___https:/www.jsw.in/lwtzuxdxzxyfnsfgnqnyD-kwfrjBtwp-rjfxzwnsl-xzhhjxx-Bfxyj-Bfyjw___.YXBzMTpqc3dncm91cDpjOm86Mjk5YzQ1Nzc3MzY3MmJiZTQ5MGIxNDljYThkMjkwMzE6NzpkY2Q0OjQwN2QzOTI4MDI4MjNlZjJiYTFjMzMzZWI5NWRlZjQ2MGM3MWEwNWI0YWM3YTlhYTlmYzBkOTM1N2QzNWNhNDI6cDpUOlQ" TargetMode="External"/><Relationship Id="rId17" Type="http://schemas.openxmlformats.org/officeDocument/2006/relationships/hyperlink" Target="https://protect.checkpoint.com/v2/r05/___https:/www.jsw.in/lwtzuxdoxB-jsjwlD-xzxyfnsfgnqnyD-kwfrjBtwp-rjfxzwnsl-xzhhjxx-fnw-jrnxxntsx___.YXBzMTpqc3dncm91cDpjOm86Mjk5YzQ1Nzc3MzY3MmJiZTQ5MGIxNDljYThkMjkwMzE6Nzo0Y2NhOmYyYzdmMmJkZGIxNTdkOWQxYWQwMmM2MWMxODJhYzhmYmYzNGQyMWZjMmY2YmJjOTlmN2YyYmJjZmFiYzhlYzk6cDpUOlQ" TargetMode="External"/><Relationship Id="rId25" Type="http://schemas.openxmlformats.org/officeDocument/2006/relationships/hyperlink" Target="https://protect.checkpoint.com/v2/r05/___https:/www.jsw.in/lwtzuxdoxB-jsjwlD-xzxyfnsfgnqnyD-kwfrjBtwp-rjfxzwnsl-xzhhjxx-hzqyzwfq-mjwnyflj___.YXBzMTpqc3dncm91cDpjOm86Mjk5YzQ1Nzc3MzY3MmJiZTQ5MGIxNDljYThkMjkwMzE6Nzo5YTliOjFmMmZkMmNmMzJiODhiZDQxNGE0ZDkwZjY0ZjkzZjUwMmQwNzM3MDlmNTM3YzgzZjJiMWI4MjJmZDk3ZTA4ZTM6cDpUOlQ" TargetMode="External"/><Relationship Id="rId33" Type="http://schemas.openxmlformats.org/officeDocument/2006/relationships/hyperlink" Target="https://protect.checkpoint.com/v2/r05/___https:/www.jsw.in/ktzsifynts___.YXBzMTpqc3dncm91cDpjOm86Mjk5YzQ1Nzc3MzY3MmJiZTQ5MGIxNDljYThkMjkwMzE6Nzo3NGZmOmE2ZWE2YmI2NWZkZGZlNDYwMWJmOWQyZmUzZDJiZmQ0N2RjMDhmN2VlNDM2OWQ0Y2EwZjVjZjA4OTAzY2VkOTc6cDpUOlQ" TargetMode="External"/><Relationship Id="rId38" Type="http://schemas.openxmlformats.org/officeDocument/2006/relationships/drawing" Target="../drawings/drawing3.xml"/><Relationship Id="rId2" Type="http://schemas.openxmlformats.org/officeDocument/2006/relationships/hyperlink" Target="https://protect.checkpoint.com/v2/r05/___https:/www.jsw.in/lwtzuxdtqixzxyfnsfgnqnyD-kwfrjBtwp-rjfxzwnsl-xzhhjxx-hqnrfyj-hmfslj___.YXBzMTpqc3dncm91cDpjOm86Mjk5YzQ1Nzc3MzY3MmJiZTQ5MGIxNDljYThkMjkwMzE6NzoxNWVkOjAxYjRlYzI2OTdhYzY5MjUzYjFkNmFiMWE0MWNmZDEzMWRhMDZiNTlhNWYxN2U4N2I0MDVmZDBiZjJmMTI3Y2Y6cDpUOlQ" TargetMode="External"/><Relationship Id="rId16" Type="http://schemas.openxmlformats.org/officeDocument/2006/relationships/hyperlink" Target="https://protect.checkpoint.com/v2/r05/___https:/www.jsw.in/lwtzuxdxzxyfnsfgnqnyD-kwfrjBtwp-rjfxzwnsl-xzhhjxx-fnw-jrnxxntsx___.YXBzMTpqc3dncm91cDpjOm86Mjk5YzQ1Nzc3MzY3MmJiZTQ5MGIxNDljYThkMjkwMzE6Nzo4ODkzOjVjM2RlMjAzMmU1MTg5ZTZjNDc2YTIxMzZmZjIyOWZmYjJhMWNhZWUxMGEzMTNiOTllM2RmZTY0YzNlZDkwYzI6cDpUOlQ" TargetMode="External"/><Relationship Id="rId20" Type="http://schemas.openxmlformats.org/officeDocument/2006/relationships/hyperlink" Target="https://protect.checkpoint.com/v2/r05/___https:/www.jsw.in/lwtzuxdxzxyfnsfgnqnyD-kwfrjBtwp-rjfxzwnsl-xzhhjxx-mzrfs-wnlmyx___.YXBzMTpqc3dncm91cDpjOm86Mjk5YzQ1Nzc3MzY3MmJiZTQ5MGIxNDljYThkMjkwMzE6NzowMzNiOjE1YWZmY2FmNzNkODliZGY2YjU4ZjIzMmRjYjgyZWVkNGFmZTk0ZjljYzYxOWY5ODNhNmZhNTNhYTcyY2U5ODE6cDpUOlQ" TargetMode="External"/><Relationship Id="rId29" Type="http://schemas.openxmlformats.org/officeDocument/2006/relationships/hyperlink" Target="https://protect.checkpoint.com/v2/r05/___https:/www.jsw.in/lwtzuxdoxB-jsjwlD-xzxyfnsfgnqnyD-kwfrjBtwp-rjfxzwnsl-xzhhjxx-jruqtDjj-mjfqymxfkjyD-fsi-Bjqq-gjnsl___.YXBzMTpqc3dncm91cDpjOm86Mjk5YzQ1Nzc3MzY3MmJiZTQ5MGIxNDljYThkMjkwMzE6NzphODVlOjhkMzc1ZDVhZWRlYTljNTAzYzA0NTllYTA1NTY3MWEwMjc3MDEzOWZmNTc4NWQ2OWIwMWNlNjQ1NjUwNjkxNGY6cDpUOlQ" TargetMode="External"/><Relationship Id="rId1" Type="http://schemas.openxmlformats.org/officeDocument/2006/relationships/hyperlink" Target="https://protect.checkpoint.com/v2/r05/___https:/www.jsw.in/lwtzuxdxzxyfnsfgnqnyD-mtrjuflj___.YXBzMTpqc3dncm91cDpjOm86Mjk5YzQ1Nzc3MzY3MmJiZTQ5MGIxNDljYThkMjkwMzE6NzpiNmY2OmVhN2UyZDVmMzBkNzBkM2NhMWY0OWQ0MTNhODFkMzRmMDA0ZjlkNjA4NGFlOGVkZjZkMWM0NzkzNWRiYTFiYzg6cDpUOlQ" TargetMode="External"/><Relationship Id="rId6" Type="http://schemas.openxmlformats.org/officeDocument/2006/relationships/hyperlink" Target="https://protect.checkpoint.com/v2/r05/___https:/www.jsw.in/lwtzuxdxzxyfnsfgnqnyD-kwfrjBtwp-rjfxzwnsl-xzhhjxx-wjxtzwhjx___.YXBzMTpqc3dncm91cDpjOm86Mjk5YzQ1Nzc3MzY3MmJiZTQ5MGIxNDljYThkMjkwMzE6NzpkYjYxOjg4NmY3YTljNzNjYjljM2ZkM2Q2ZDQxZjZmODUzOGYyNGM1NTU4N2IwYjY3M2Q1OGI2YTAyODc2YjdkZDBjNDY6cDpUOlQ" TargetMode="External"/><Relationship Id="rId11" Type="http://schemas.openxmlformats.org/officeDocument/2006/relationships/hyperlink" Target="https://protect.checkpoint.com/v2/r05/___https:/www.jsw.in/lwtzuxdoxB-jsjwlD-xzxyfnsfgnqnyD-kwfrjBtwp-rjfxzwnsl-xzhhjxx-Bfxyj___.YXBzMTpqc3dncm91cDpjOm86Mjk5YzQ1Nzc3MzY3MmJiZTQ5MGIxNDljYThkMjkwMzE6NzplNzRhOjI1ZjdjNDI5MjlhYjNmY2NkNjIxMjkxNzdhM2VkNzc1ZWJhNGI4MmQ3MTExMzE5NTdiYWQ5Njc3MGVhYzc0ZmY6cDpUOlQ" TargetMode="External"/><Relationship Id="rId24" Type="http://schemas.openxmlformats.org/officeDocument/2006/relationships/hyperlink" Target="https://protect.checkpoint.com/v2/r05/___https:/www.jsw.in/lwtzuxdoxB-jsjwlD-xzxyfnsfgnqnyD-kwfrjBtwp-rjfxzwnsl-xzhhjxx___.YXBzMTpqc3dncm91cDpjOm86Mjk5YzQ1Nzc3MzY3MmJiZTQ5MGIxNDljYThkMjkwMzE6Nzo5ZmE2OjU0M2E4NDM5MGIyNWUzYjYzOWNhZjAyMzM1YjU0NGZmM2M3Y2FlMzBlNjgyZjFkY2UwZDJkZjQzNmIxZmIxOWE6cDpUOlQ" TargetMode="External"/><Relationship Id="rId32" Type="http://schemas.openxmlformats.org/officeDocument/2006/relationships/hyperlink" Target="https://protect.checkpoint.com/v2/r05/___https:/www.jsw.in/ktzsifynts___.YXBzMTpqc3dncm91cDpjOm86Mjk5YzQ1Nzc3MzY3MmJiZTQ5MGIxNDljYThkMjkwMzE6Nzo3NGZmOmE2ZWE2YmI2NWZkZGZlNDYwMWJmOWQyZmUzZDJiZmQ0N2RjMDhmN2VlNDM2OWQ0Y2EwZjVjZjA4OTAzY2VkOTc6cDpUOlQ" TargetMode="External"/><Relationship Id="rId37" Type="http://schemas.openxmlformats.org/officeDocument/2006/relationships/printerSettings" Target="../printerSettings/printerSettings4.bin"/><Relationship Id="rId5" Type="http://schemas.openxmlformats.org/officeDocument/2006/relationships/hyperlink" Target="https://protect.checkpoint.com/v2/r05/___https:/www.jsw.in/lwtzuxdoxB-jsjwlD-xzxyfnsfgnqnyD-kwfrjBtwp-rjfxzwnsl-xzhhjxx-jsjwlD___.YXBzMTpqc3dncm91cDpjOm86Mjk5YzQ1Nzc3MzY3MmJiZTQ5MGIxNDljYThkMjkwMzE6Nzo3YjBhOmZiOGE2ZWE3ZjY3YWYxZjRkYzExNzhlZDA5Y2ZlNTA3ZWI3NDJiMTIxMWIwMTExZTRlODVmNWNmYzVlYjQzMDY6cDpUOlQ" TargetMode="External"/><Relationship Id="rId15" Type="http://schemas.openxmlformats.org/officeDocument/2006/relationships/hyperlink" Target="https://protect.checkpoint.com/v2/r05/___https:/www.jsw.in/lwtzuxdxzxyfnsfgnqnyD-kwfrjBtwp-rjfxzwnsl-xzhhjxx-gntinAjwxnyD___.YXBzMTpqc3dncm91cDpjOm86Mjk5YzQ1Nzc3MzY3MmJiZTQ5MGIxNDljYThkMjkwMzE6NzoyOWFiOmFjOTlhYWU4NmJlYTFkN2UwYWMzNDNmYjNhNmU5NTEzYmJkN2MwMzM1NDljNTE5NzhiMjExNGJhODk1NzU3ZWQ6cDpUOlQ" TargetMode="External"/><Relationship Id="rId23" Type="http://schemas.openxmlformats.org/officeDocument/2006/relationships/hyperlink" Target="https://protect.checkpoint.com/v2/r05/___https:/www.jsw.in/lwtzuxdxzxyfnsfgnqnyD-kwfrjBtwp-rjfxzwnsl-xzhhjxx___.YXBzMTpqc3dncm91cDpjOm86Mjk5YzQ1Nzc3MzY3MmJiZTQ5MGIxNDljYThkMjkwMzE6NzpjY2Y1OmY0OGJlN2I0NGJhN2QxNjg1ZWQzOGQ1ZDVhNWNhYjRmMzk1MDYzMzg5ZmMzYWJiYzk4YmY2NjlhODc0MzUzYmI6cDpUOlQ" TargetMode="External"/><Relationship Id="rId28" Type="http://schemas.openxmlformats.org/officeDocument/2006/relationships/hyperlink" Target="https://protect.checkpoint.com/v2/r05/___https:/www.jsw.in/lwtzuxdxzxyfnsfgnqnyD-kwfrjBtwp-rjfxzwnsl-xzhhjxx-jruqtDjj-mjfqymxfkjyD-fsi-Bjqq-gjnsl___.YXBzMTpqc3dncm91cDpjOm86Mjk5YzQ1Nzc3MzY3MmJiZTQ5MGIxNDljYThkMjkwMzE6NzpmMzRlOmNkM2VmZTUyZjA3NDViZTI2YmNjMDQ0MTIzZDMyMzYwOGQwMjVkMzZjMjdhNzhmMGFkYmNjYzhmMWU2ZGZlZTc6cDpUOlQ" TargetMode="External"/><Relationship Id="rId36" Type="http://schemas.openxmlformats.org/officeDocument/2006/relationships/hyperlink" Target="https://www.jswenergy.in/" TargetMode="External"/><Relationship Id="rId10" Type="http://schemas.openxmlformats.org/officeDocument/2006/relationships/hyperlink" Target="https://protect.checkpoint.com/v2/r05/___https:/www.jsw.in/lwtzuxdxzxyfnsfgnqnyD-kwfrjBtwp-rjfxzwnsl-xzhhjxx-Bfxyj-Bfyjw___.YXBzMTpqc3dncm91cDpjOm86Mjk5YzQ1Nzc3MzY3MmJiZTQ5MGIxNDljYThkMjkwMzE6NzpkY2Q0OjQwN2QzOTI4MDI4MjNlZjJiYTFjMzMzZWI5NWRlZjQ2MGM3MWEwNWI0YWM3YTlhYTlmYzBkOTM1N2QzNWNhNDI6cDpUOlQ" TargetMode="External"/><Relationship Id="rId19" Type="http://schemas.openxmlformats.org/officeDocument/2006/relationships/hyperlink" Target="https://protect.checkpoint.com/v2/r05/___https:/www.jsw.in/lwtzuxdoxB-jsjwlD-xzxyfnsfgnqnyD-kwfrjBtwp-rjfxzwnsl-xzhhjxx-qthfq-htsxnijwfyntsx___.YXBzMTpqc3dncm91cDpjOm86Mjk5YzQ1Nzc3MzY3MmJiZTQ5MGIxNDljYThkMjkwMzE6Nzo2YjNkOjIyN2JhNTZmMzI3NTUxYTM5YzE4NTlhZjg2NzNiNzJmMzRhNTUxNTE0NmYyMDhlZTUyOTA0NzQ3NGFhZTE1MmY6cDpUOlQ" TargetMode="External"/><Relationship Id="rId31" Type="http://schemas.openxmlformats.org/officeDocument/2006/relationships/hyperlink" Target="https://protect.checkpoint.com/v2/r05/___https:/www.jsw.in/lwtzuxdoxB-jsjwlD-xzuuqD-hmfns-xzxyfnsfgnqnyD___.YXBzMTpqc3dncm91cDpjOm86Mjk5YzQ1Nzc3MzY3MmJiZTQ5MGIxNDljYThkMjkwMzE6Nzo0ZDAyOjkxODhlNTg0OTVhMWQ5NDA5ZWRiNjkwNWJiMWUwOTRkMzBlY2M4YTMwOGU0MzhiZmM0ODI2NzY2N2M0ODIxYTU6cDpUOlQ" TargetMode="External"/><Relationship Id="rId4" Type="http://schemas.openxmlformats.org/officeDocument/2006/relationships/hyperlink" Target="https://protect.checkpoint.com/v2/r05/___https:/www.jsw.in/lwtzuxdxzxyfnsfgnqnyD-kwfrjBtwp-rjfxzwnsl-xzhhjxx-jsjwlD___.YXBzMTpqc3dncm91cDpjOm86Mjk5YzQ1Nzc3MzY3MmJiZTQ5MGIxNDljYThkMjkwMzE6NzpjNjYxOjcwYjQ5MjlkZWIxNDU0ZTVkOTMzODQ3MGVjNTM5YjY0OTljYmVjZTE4MzUzMjJjMzNmNTliYjMyYjlkZDdlNDY6cDpUOlQ" TargetMode="External"/><Relationship Id="rId9" Type="http://schemas.openxmlformats.org/officeDocument/2006/relationships/hyperlink" Target="https://protect.checkpoint.com/v2/r05/___https:/www.jsw.in/lwtzuxdoxB-jsjwlD-xzxyfnsfgnqnyD-kwfrjBtwp-rjfxzwnsl-xzhhjxx-Bfyjw-wjxtzwhj___.YXBzMTpqc3dncm91cDpjOm86Mjk5YzQ1Nzc3MzY3MmJiZTQ5MGIxNDljYThkMjkwMzE6NzozNDNhOmQzNGUxOTYyMmExMzQzMGI5Nzc0ZmNlZGM5N2UwMDI1MTFhNTFlYzU0MzU0ZjFjZTM4MDU1ODEwZWJkYzUyNzU6cDpUOlQ" TargetMode="External"/><Relationship Id="rId14" Type="http://schemas.openxmlformats.org/officeDocument/2006/relationships/hyperlink" Target="https://protect.checkpoint.com/v2/r05/___https:/www.jsw.in/lwtzuxdxzxyfnsfgnqnyD-kwfrjBtwp-rjfxzwnsl-xzhhjxx-qthfq-htsxnijwfyntsx___.YXBzMTpqc3dncm91cDpjOm86Mjk5YzQ1Nzc3MzY3MmJiZTQ5MGIxNDljYThkMjkwMzE6Nzo0MTk0OjY3NTVhMWNlNmNiOGY4YjY4NTIyOGQ5YTFjNjUzOGQ3ZWU2OTUzN2I1NTNhZGIxY2YxYTRkMjhjOTJkMjM0N2I6cDpUOlQ" TargetMode="External"/><Relationship Id="rId22" Type="http://schemas.openxmlformats.org/officeDocument/2006/relationships/hyperlink" Target="https://protect.checkpoint.com/v2/r05/___https:/www.jsw.in/lwtzuxdxzxyfnsfgnqnyD-kwfrjBtwp-rjfxzwnsl-xzhhjxx-hzqyzwfq-mjwnyflj___.YXBzMTpqc3dncm91cDpjOm86Mjk5YzQ1Nzc3MzY3MmJiZTQ5MGIxNDljYThkMjkwMzE6NzpmMzFmOmI5OGE3NWU1ZjVmZTkzZmE5MGY5ZWI4NGYzOTZhMWZkNmRkMDZlYmU4Nzc0N2MwN2U4ZTIyMWM1MDRhOWQyYWU6cDpUOlQ" TargetMode="External"/><Relationship Id="rId27" Type="http://schemas.openxmlformats.org/officeDocument/2006/relationships/hyperlink" Target="https://protect.checkpoint.com/v2/r05/___https:/www.jsw.in/lwtzuxdoxB-jsjwlD-xzxyfnsfgnqnyD-kwfrjBtwp-rjfxzwnsl-xzhhjxx-gzxnsjxx-jymnhx___.YXBzMTpqc3dncm91cDpjOm86Mjk5YzQ1Nzc3MzY3MmJiZTQ5MGIxNDljYThkMjkwMzE6NzowYWE5OjQ4YTVhNDExYjllYTA4OGZhYTk0NTE5NjQzM2ZhNzk2MGI2NDYwMTk0ODc0NGQ0NmI3YWNhYjUzMmZmNWY4NGI6cDpUOlQ" TargetMode="External"/><Relationship Id="rId30" Type="http://schemas.openxmlformats.org/officeDocument/2006/relationships/hyperlink" Target="https://protect.checkpoint.com/v2/r05/___https:/www.jsw.in/lwtzuxdxzuuqD-hmfns-xzxyfnsfgnqnyD___.YXBzMTpqc3dncm91cDpjOm86Mjk5YzQ1Nzc3MzY3MmJiZTQ5MGIxNDljYThkMjkwMzE6NzplYjZlOjc4ODI3ZmUwZmM5NTRmMzE4Y2NjZjdlYzQwMjZjZjg0ODUxZDY0ZTU5N2M4ODMxMzAzMDg1ZTNiNzM2NTA4OTM6cDpUOlQ" TargetMode="External"/><Relationship Id="rId35" Type="http://schemas.openxmlformats.org/officeDocument/2006/relationships/hyperlink" Target="https://protect.checkpoint.com/v2/r05/___https:/www.jsw.in/xnyjxdijkfzqydknqjxdfxxjyxditBsqtfixdjsjwlDdKnsfshnfqe75WjqjfxjxdFsszfqe75WjutwyxdOX1JQ-Fsszfq-Wjutwy-Nsyjlwfyji-7579-7~/.~uik___.YXBzMTpqc3dncm91cDpjOm86NWVjODI3ODVkZTFjYjBkYTQ2MTNhMTIwNTE4ZmQyMWI6NzozNzYyOmQ0NWY5ZWU2MWVmYTEwMzM2ZTgzOTFhMzYxNDVlMTk0NDZlNjQzY2UzNDk2YmI1NWQxZjRkYmM2OGZlZTVmZDE6cDpUOlQ" TargetMode="External"/><Relationship Id="rId8" Type="http://schemas.openxmlformats.org/officeDocument/2006/relationships/hyperlink" Target="https://protect.checkpoint.com/v2/r05/___https:/www.jsw.in/lwtzuxdxzxyfnsfgnqnyD-kwfrjBtwp-rjfxzwnsl-xzhhjxx-Bfyjw-wjxtzwhj___.YXBzMTpqc3dncm91cDpjOm86Mjk5YzQ1Nzc3MzY3MmJiZTQ5MGIxNDljYThkMjkwMzE6Nzo0YjUwOjAxNzM4YTQ5N2ZlOWUxMTFlYWJkOWVkMWJkMDM5YzhkMjRkNGQ2Y2YyMzA0N2NjNzFmYzYyZWQ4ZWVjZWU4MDg6cDpUOlQ" TargetMode="External"/><Relationship Id="rId3" Type="http://schemas.openxmlformats.org/officeDocument/2006/relationships/hyperlink" Target="https://protect.checkpoint.com/v2/r05/___https:/www.jsw.in/lwtzuxdOX1-jsjwlD-xzxyfnsfgnqnyD-kwfrjBtwp-rjfxzwnsl-xzhhjxx-hqnrfyj-hmfslj___.YXBzMTpqc3dncm91cDpjOm86Mjk5YzQ1Nzc3MzY3MmJiZTQ5MGIxNDljYThkMjkwMzE6Nzo2NzJhOmIwYWZlMzFiYmUyNmVlZTFhZGU4NGMwOTZjYjFhOGMxMzBkZWRkNmZhNjMxNWUzYjMxNzIzNmMyZTllYmU3MjM6cDpUOlQ"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www.jswenergy.in/" TargetMode="External"/><Relationship Id="rId2" Type="http://schemas.openxmlformats.org/officeDocument/2006/relationships/hyperlink" Target="../../../../../IR/2023%20JSW%20Energy%20Limited%20Integrated%20Annual%20Report%202023.pdf" TargetMode="External"/><Relationship Id="rId1" Type="http://schemas.openxmlformats.org/officeDocument/2006/relationships/hyperlink" Target="https://jswin.s3.ap-south-1.amazonaws.com/jswenergy/uploads/2026/02/JSWENERGY_INTEGRATED-ANNUAL-REPORT-2026.pdf" TargetMode="External"/><Relationship Id="rId4"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hyperlink" Target="https://www.jswenergy.in/" TargetMode="Externa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6.bin"/><Relationship Id="rId1" Type="http://schemas.openxmlformats.org/officeDocument/2006/relationships/hyperlink" Target="https://www.jswenergy.in/"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7.bin"/><Relationship Id="rId1" Type="http://schemas.openxmlformats.org/officeDocument/2006/relationships/hyperlink" Target="https://www.jswenergy.in/" TargetMode="External"/></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8.bin"/><Relationship Id="rId1" Type="http://schemas.openxmlformats.org/officeDocument/2006/relationships/hyperlink" Target="https://www.jswenergy.in/" TargetMode="Externa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s://www.jswenergy.in/" TargetMode="External"/><Relationship Id="rId1" Type="http://schemas.openxmlformats.org/officeDocument/2006/relationships/hyperlink" Target="https://protect.checkpoint.com/v2/r05/___https:/www.jsw.in/lwtzuxdxzxyfnsfgnqnyD-mtrjuflj___.YXBzMTpqc3dncm91cDpjOm86Mjk5YzQ1Nzc3MzY3MmJiZTQ5MGIxNDljYThkMjkwMzE6NzpmNzM3OjBiOTYyYjQ1YmMyNzlkYjVlMThkZTRhNTZhNWIxMzU2ZmRiNTAwOWY4MWEzMDE0NzhhODNiOGE0OGM0ZWFkN2I6cDpUOlQ" TargetMode="External"/><Relationship Id="rId4" Type="http://schemas.openxmlformats.org/officeDocument/2006/relationships/drawing" Target="../drawings/drawing8.xm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s://www.jswenergy.in/" TargetMode="External"/><Relationship Id="rId1" Type="http://schemas.openxmlformats.org/officeDocument/2006/relationships/hyperlink" Target="https://protect.checkpoint.com/v2/r05/___https:/www.jsw.in/lwtzuxdxzxyfnsfgnqnyD-mtrjuflj___.YXBzMTpqc3dncm91cDpjOm86Mjk5YzQ1Nzc3MzY3MmJiZTQ5MGIxNDljYThkMjkwMzE6NzoxM2I5OjZlM2QzNzIwMDJlN2I1MWQ4OWMzOWQ2N2UxZWYxMzJiYzVmYWViODk5YjdmNjdmYTAwYzc0MWU5MTJmNDZlMmY6cDpUOlQ" TargetMode="External"/><Relationship Id="rId4" Type="http://schemas.openxmlformats.org/officeDocument/2006/relationships/drawing" Target="../drawings/drawing9.xm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www.jswenergy.in/" TargetMode="External"/></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hyperlink" Target="https://www.jswenergy.in/" TargetMode="External"/><Relationship Id="rId1" Type="http://schemas.openxmlformats.org/officeDocument/2006/relationships/hyperlink" Target="https://protect.checkpoint.com/v2/r05/___https:/www.jsw.in/lwtzuxdxzxyfnsfgnqnyD-mtrjuflj___.YXBzMTpqc3dncm91cDpjOm86Mjk5YzQ1Nzc3MzY3MmJiZTQ5MGIxNDljYThkMjkwMzE6Nzo4YWE0OjNhNDQ2YTc4MzIxOGJhZmNmYWVmMGM0MzFhMDFkNTAzNWMwOTNmZDE3NTE3YTNkYzBjODU1NDM3NjJiYWM5ZWE6cDpUOlQ"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s://www.jswenergy.in/" TargetMode="External"/></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14.bin"/><Relationship Id="rId1" Type="http://schemas.openxmlformats.org/officeDocument/2006/relationships/hyperlink" Target="https://www.jswenergy.in/"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www.jswenergy.in/" TargetMode="Externa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C24"/>
  <sheetViews>
    <sheetView showGridLines="0" tabSelected="1" zoomScaleNormal="100" workbookViewId="0">
      <selection activeCell="B1" sqref="B1"/>
    </sheetView>
  </sheetViews>
  <sheetFormatPr defaultColWidth="9.44140625" defaultRowHeight="14.4" x14ac:dyDescent="0.3"/>
  <cols>
    <col min="1" max="1" width="124.33203125" style="40" customWidth="1"/>
    <col min="2" max="2" width="80.33203125" style="40" customWidth="1"/>
    <col min="3" max="3" width="14.5546875" style="14" customWidth="1"/>
    <col min="4" max="4" width="12.5546875" style="14" customWidth="1"/>
    <col min="5" max="16384" width="9.44140625" style="14"/>
  </cols>
  <sheetData>
    <row r="1" spans="1:3" ht="25.2" customHeight="1" x14ac:dyDescent="0.3">
      <c r="A1" s="33"/>
      <c r="B1" s="33"/>
      <c r="C1" s="34"/>
    </row>
    <row r="2" spans="1:3" x14ac:dyDescent="0.3">
      <c r="A2" s="33"/>
      <c r="B2" s="33"/>
    </row>
    <row r="3" spans="1:3" x14ac:dyDescent="0.3">
      <c r="A3" s="33"/>
      <c r="B3" s="33"/>
    </row>
    <row r="4" spans="1:3" ht="12" customHeight="1" x14ac:dyDescent="0.3">
      <c r="A4" s="33"/>
      <c r="B4" s="33"/>
    </row>
    <row r="5" spans="1:3" ht="28.2" x14ac:dyDescent="0.3">
      <c r="A5" s="35"/>
      <c r="B5" s="35"/>
    </row>
    <row r="6" spans="1:3" ht="24.6" x14ac:dyDescent="0.3">
      <c r="A6" s="36"/>
      <c r="B6" s="122" t="s">
        <v>462</v>
      </c>
    </row>
    <row r="7" spans="1:3" x14ac:dyDescent="0.3">
      <c r="A7" s="37"/>
      <c r="B7" s="123" t="s">
        <v>1</v>
      </c>
    </row>
    <row r="8" spans="1:3" x14ac:dyDescent="0.3">
      <c r="A8" s="37"/>
      <c r="B8" s="124" t="s">
        <v>146</v>
      </c>
    </row>
    <row r="9" spans="1:3" x14ac:dyDescent="0.3">
      <c r="A9" s="38"/>
      <c r="B9" s="124" t="s">
        <v>147</v>
      </c>
    </row>
    <row r="10" spans="1:3" x14ac:dyDescent="0.3">
      <c r="A10" s="39"/>
      <c r="B10" s="124" t="s">
        <v>148</v>
      </c>
    </row>
    <row r="11" spans="1:3" x14ac:dyDescent="0.3">
      <c r="A11" s="39"/>
      <c r="B11" s="124" t="s">
        <v>149</v>
      </c>
    </row>
    <row r="12" spans="1:3" x14ac:dyDescent="0.3">
      <c r="A12" s="39"/>
      <c r="B12" s="124" t="s">
        <v>150</v>
      </c>
    </row>
    <row r="13" spans="1:3" x14ac:dyDescent="0.3">
      <c r="A13" s="39"/>
      <c r="B13" s="124" t="s">
        <v>151</v>
      </c>
    </row>
    <row r="14" spans="1:3" x14ac:dyDescent="0.3">
      <c r="A14" s="39"/>
      <c r="B14" s="124" t="s">
        <v>152</v>
      </c>
    </row>
    <row r="15" spans="1:3" x14ac:dyDescent="0.3">
      <c r="A15" s="39"/>
      <c r="B15" s="124" t="s">
        <v>335</v>
      </c>
    </row>
    <row r="16" spans="1:3" x14ac:dyDescent="0.3">
      <c r="A16" s="39"/>
      <c r="B16" s="124" t="s">
        <v>153</v>
      </c>
    </row>
    <row r="17" spans="1:2" x14ac:dyDescent="0.3">
      <c r="A17" s="39"/>
      <c r="B17" s="125" t="s">
        <v>458</v>
      </c>
    </row>
    <row r="18" spans="1:2" x14ac:dyDescent="0.3">
      <c r="A18" s="39"/>
      <c r="B18" s="124" t="s">
        <v>154</v>
      </c>
    </row>
    <row r="19" spans="1:2" x14ac:dyDescent="0.3">
      <c r="A19" s="39"/>
      <c r="B19" s="124" t="s">
        <v>155</v>
      </c>
    </row>
    <row r="20" spans="1:2" x14ac:dyDescent="0.3">
      <c r="A20" s="39"/>
      <c r="B20" s="124" t="s">
        <v>156</v>
      </c>
    </row>
    <row r="21" spans="1:2" x14ac:dyDescent="0.3">
      <c r="A21" s="39"/>
      <c r="B21" s="124" t="s">
        <v>157</v>
      </c>
    </row>
    <row r="22" spans="1:2" x14ac:dyDescent="0.3">
      <c r="A22" s="39"/>
      <c r="B22" s="124" t="s">
        <v>158</v>
      </c>
    </row>
    <row r="23" spans="1:2" x14ac:dyDescent="0.3">
      <c r="A23" s="39"/>
    </row>
    <row r="24" spans="1:2" ht="15" customHeight="1" x14ac:dyDescent="0.3">
      <c r="A24" s="39"/>
    </row>
  </sheetData>
  <hyperlinks>
    <hyperlink ref="B7" location="Index!A1" display="Index"/>
    <hyperlink ref="B18" location="Environment!A1" display="Environment"/>
    <hyperlink ref="B19" location="'Environment Dashboard '!A1" display="Environment Dashboard"/>
    <hyperlink ref="B20" location="Social!A1" display="Social"/>
    <hyperlink ref="B11" location="'GRI Mapping'!A1" display="GRI Mapping"/>
    <hyperlink ref="B13" location="TCFD!A1" display="TCFD"/>
    <hyperlink ref="B12" location="'SDG Mapping'!A1" display="SDG Mapping"/>
    <hyperlink ref="B10" location="'Focus Area '!A1" display="Focus Areas"/>
    <hyperlink ref="B16" location="'International Certifications'!A1" display="International Certifications"/>
    <hyperlink ref="B21" location="'Social Dashboard '!A1" display="Social Dashboard"/>
    <hyperlink ref="B8" location="References!A1" display="References"/>
    <hyperlink ref="B9" location="'Targets '!A1" display="Targets"/>
    <hyperlink ref="B22" location="Governance!A1" display="Governance"/>
    <hyperlink ref="B14" location="'Stakeholder Engagement'!A1" display="Stakeholder Engagement"/>
    <hyperlink ref="B15" location="'Double Materiality'!A1" display="Double Materiality"/>
    <hyperlink ref="B17" location="'Value Creation Model'!A1" display="Value Creation Model"/>
    <hyperlink ref="A1" location="TCFD!A1" display="TCFD!A1"/>
    <hyperlink ref="A1" location="'SDG Mapping'!A1" display="'SDG Mapping'!A1"/>
    <hyperlink ref="A1" location="Environment!A1" display="Environment!A1"/>
    <hyperlink ref="A1" location="Social!A1" display="Social!A1"/>
    <hyperlink ref="A1" location="Governance!A1" display="Governance!A1"/>
    <hyperlink ref="A1" location="'GRI Mapping'!A1" display="'GRI Mapping'!A1"/>
    <hyperlink ref="A1" location="TCFD!A1" display="TCFD!A1"/>
    <hyperlink ref="A1" location="'SDG Mapping'!A1" display="'SDG Mapping'!A1"/>
    <hyperlink ref="A1" location="Environment!A1" display="Environment!A1"/>
    <hyperlink ref="A1" location="Social!A1" display="Social!A1"/>
    <hyperlink ref="A1" location="Governance!A1" display="Governance!A1"/>
    <hyperlink ref="A1" location="'GRI Mapping'!A1" display="'GRI Mapping'!A1"/>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B1:O69"/>
  <sheetViews>
    <sheetView showGridLines="0" zoomScale="80" zoomScaleNormal="80" workbookViewId="0">
      <selection activeCell="B29" sqref="B29"/>
    </sheetView>
  </sheetViews>
  <sheetFormatPr defaultColWidth="9.44140625" defaultRowHeight="13.8" x14ac:dyDescent="0.3"/>
  <cols>
    <col min="1" max="1" width="2.5546875" style="2" customWidth="1"/>
    <col min="2" max="2" width="48.44140625" style="2" customWidth="1"/>
    <col min="3" max="3" width="21.5546875" style="2" customWidth="1"/>
    <col min="4" max="16384" width="9.44140625" style="2"/>
  </cols>
  <sheetData>
    <row r="1" spans="2:15" ht="5.0999999999999996" customHeight="1" x14ac:dyDescent="0.3">
      <c r="B1" s="348" t="s">
        <v>167</v>
      </c>
    </row>
    <row r="2" spans="2:15" ht="12.75" customHeight="1" x14ac:dyDescent="0.3">
      <c r="B2" s="348"/>
      <c r="C2" s="24" t="s">
        <v>492</v>
      </c>
    </row>
    <row r="3" spans="2:15" ht="12.75" customHeight="1" x14ac:dyDescent="0.3">
      <c r="B3" s="348"/>
      <c r="C3" s="6" t="s">
        <v>1</v>
      </c>
    </row>
    <row r="4" spans="2:15" ht="13.5" customHeight="1" x14ac:dyDescent="0.3">
      <c r="B4" s="348"/>
      <c r="C4" s="107" t="s">
        <v>2</v>
      </c>
      <c r="F4" s="41"/>
      <c r="G4" s="41"/>
      <c r="H4" s="41"/>
      <c r="I4" s="41"/>
      <c r="J4" s="41"/>
      <c r="K4" s="41"/>
      <c r="L4" s="41"/>
      <c r="M4" s="41"/>
      <c r="N4" s="41"/>
      <c r="O4" s="41"/>
    </row>
    <row r="5" spans="2:15" ht="5.0999999999999996" customHeight="1" thickBot="1" x14ac:dyDescent="0.35">
      <c r="B5" s="349"/>
      <c r="C5" s="6"/>
      <c r="E5" s="41"/>
      <c r="F5" s="41"/>
      <c r="G5" s="41"/>
      <c r="H5" s="41"/>
      <c r="I5" s="41"/>
      <c r="J5" s="41"/>
      <c r="K5" s="41"/>
      <c r="L5" s="41"/>
      <c r="M5" s="41"/>
      <c r="N5" s="41"/>
      <c r="O5" s="41"/>
    </row>
    <row r="6" spans="2:15" ht="14.25" customHeight="1" thickTop="1" x14ac:dyDescent="0.3">
      <c r="B6" s="350" t="s">
        <v>175</v>
      </c>
      <c r="C6" s="350"/>
      <c r="E6" s="41"/>
      <c r="F6" s="41"/>
      <c r="G6" s="41"/>
      <c r="H6" s="41"/>
      <c r="I6" s="41"/>
      <c r="J6" s="41"/>
      <c r="K6" s="41"/>
      <c r="L6" s="41"/>
      <c r="M6" s="41"/>
      <c r="N6" s="41"/>
      <c r="O6" s="41"/>
    </row>
    <row r="7" spans="2:15" s="105" customFormat="1" ht="14.25" customHeight="1" x14ac:dyDescent="0.3">
      <c r="B7" s="340" t="s">
        <v>491</v>
      </c>
      <c r="C7" s="340"/>
      <c r="E7" s="41"/>
      <c r="F7" s="41"/>
      <c r="G7" s="41"/>
      <c r="H7" s="41"/>
      <c r="I7" s="41"/>
      <c r="J7" s="41"/>
      <c r="K7" s="41"/>
      <c r="L7" s="41"/>
      <c r="M7" s="41"/>
      <c r="N7" s="41"/>
      <c r="O7" s="41"/>
    </row>
    <row r="8" spans="2:15" ht="14.25" customHeight="1" x14ac:dyDescent="0.3">
      <c r="B8" s="342" t="s">
        <v>338</v>
      </c>
      <c r="C8" s="342"/>
      <c r="E8" s="41"/>
      <c r="F8" s="41"/>
      <c r="G8" s="41"/>
      <c r="H8" s="41"/>
      <c r="I8" s="41"/>
      <c r="J8" s="41"/>
      <c r="K8" s="41"/>
      <c r="L8" s="41"/>
      <c r="M8" s="41"/>
      <c r="N8" s="41"/>
      <c r="O8" s="41"/>
    </row>
    <row r="9" spans="2:15" ht="15" customHeight="1" x14ac:dyDescent="0.3">
      <c r="B9" s="342" t="s">
        <v>328</v>
      </c>
      <c r="C9" s="342"/>
      <c r="E9" s="41"/>
      <c r="F9" s="41"/>
      <c r="G9" s="41"/>
      <c r="H9" s="41"/>
      <c r="I9" s="41"/>
      <c r="J9" s="41"/>
      <c r="K9" s="41"/>
      <c r="L9" s="41"/>
      <c r="M9" s="41"/>
      <c r="N9" s="41"/>
      <c r="O9" s="41"/>
    </row>
    <row r="10" spans="2:15" ht="15" customHeight="1" x14ac:dyDescent="0.3">
      <c r="B10" s="342" t="s">
        <v>98</v>
      </c>
      <c r="C10" s="342"/>
      <c r="E10" s="41"/>
      <c r="F10" s="41"/>
      <c r="G10" s="41"/>
      <c r="H10" s="41"/>
      <c r="I10" s="41"/>
      <c r="J10" s="41"/>
      <c r="K10" s="41"/>
      <c r="L10" s="41"/>
      <c r="M10" s="41"/>
      <c r="N10" s="41"/>
      <c r="O10" s="41"/>
    </row>
    <row r="11" spans="2:15" ht="15" customHeight="1" x14ac:dyDescent="0.3">
      <c r="B11" s="342" t="s">
        <v>4</v>
      </c>
      <c r="C11" s="342"/>
      <c r="F11" s="21"/>
      <c r="G11" s="21"/>
      <c r="H11" s="21"/>
      <c r="I11" s="21"/>
      <c r="J11" s="21"/>
      <c r="K11" s="21"/>
      <c r="L11" s="21"/>
      <c r="M11" s="21"/>
      <c r="N11" s="21"/>
      <c r="O11" s="21"/>
    </row>
    <row r="12" spans="2:15" ht="15" customHeight="1" thickBot="1" x14ac:dyDescent="0.35">
      <c r="B12" s="342" t="s">
        <v>5</v>
      </c>
      <c r="C12" s="342"/>
      <c r="E12" s="21"/>
      <c r="F12" s="21"/>
      <c r="G12" s="21"/>
      <c r="H12" s="21"/>
      <c r="I12" s="21"/>
      <c r="J12" s="21"/>
      <c r="K12" s="21"/>
      <c r="L12" s="21"/>
      <c r="M12" s="21"/>
      <c r="N12" s="21"/>
      <c r="O12" s="21"/>
    </row>
    <row r="13" spans="2:15" ht="12.75" customHeight="1" x14ac:dyDescent="0.3">
      <c r="B13" s="342" t="s">
        <v>6</v>
      </c>
      <c r="C13" s="342"/>
      <c r="E13" s="351" t="s">
        <v>176</v>
      </c>
      <c r="F13" s="352"/>
      <c r="G13" s="352"/>
      <c r="H13" s="352"/>
      <c r="I13" s="352"/>
      <c r="J13" s="352"/>
      <c r="K13" s="352"/>
      <c r="L13" s="352"/>
      <c r="M13" s="352"/>
      <c r="N13" s="352"/>
      <c r="O13" s="353"/>
    </row>
    <row r="14" spans="2:15" ht="13.5" customHeight="1" x14ac:dyDescent="0.3">
      <c r="B14" s="342" t="s">
        <v>7</v>
      </c>
      <c r="C14" s="342"/>
      <c r="E14" s="354"/>
      <c r="F14" s="355"/>
      <c r="G14" s="355"/>
      <c r="H14" s="355"/>
      <c r="I14" s="355"/>
      <c r="J14" s="355"/>
      <c r="K14" s="355"/>
      <c r="L14" s="355"/>
      <c r="M14" s="355"/>
      <c r="N14" s="355"/>
      <c r="O14" s="356"/>
    </row>
    <row r="15" spans="2:15" ht="15.75" customHeight="1" x14ac:dyDescent="0.3">
      <c r="B15" s="342" t="s">
        <v>8</v>
      </c>
      <c r="C15" s="342"/>
      <c r="E15" s="354"/>
      <c r="F15" s="355"/>
      <c r="G15" s="355"/>
      <c r="H15" s="355"/>
      <c r="I15" s="355"/>
      <c r="J15" s="355"/>
      <c r="K15" s="355"/>
      <c r="L15" s="355"/>
      <c r="M15" s="355"/>
      <c r="N15" s="355"/>
      <c r="O15" s="356"/>
    </row>
    <row r="16" spans="2:15" ht="15.75" customHeight="1" x14ac:dyDescent="0.3">
      <c r="B16" s="344" t="s">
        <v>168</v>
      </c>
      <c r="C16" s="344"/>
      <c r="E16" s="354"/>
      <c r="F16" s="355"/>
      <c r="G16" s="355"/>
      <c r="H16" s="355"/>
      <c r="I16" s="355"/>
      <c r="J16" s="355"/>
      <c r="K16" s="355"/>
      <c r="L16" s="355"/>
      <c r="M16" s="355"/>
      <c r="N16" s="355"/>
      <c r="O16" s="356"/>
    </row>
    <row r="17" spans="2:15" s="105" customFormat="1" ht="15" customHeight="1" x14ac:dyDescent="0.3">
      <c r="B17" s="341" t="s">
        <v>491</v>
      </c>
      <c r="C17" s="341"/>
      <c r="E17" s="354"/>
      <c r="F17" s="355"/>
      <c r="G17" s="355"/>
      <c r="H17" s="355"/>
      <c r="I17" s="355"/>
      <c r="J17" s="355"/>
      <c r="K17" s="355"/>
      <c r="L17" s="355"/>
      <c r="M17" s="355"/>
      <c r="N17" s="355"/>
      <c r="O17" s="356"/>
    </row>
    <row r="18" spans="2:15" ht="15" customHeight="1" x14ac:dyDescent="0.3">
      <c r="B18" s="343" t="s">
        <v>338</v>
      </c>
      <c r="C18" s="343"/>
      <c r="E18" s="354"/>
      <c r="F18" s="355"/>
      <c r="G18" s="355"/>
      <c r="H18" s="355"/>
      <c r="I18" s="355"/>
      <c r="J18" s="355"/>
      <c r="K18" s="355"/>
      <c r="L18" s="355"/>
      <c r="M18" s="355"/>
      <c r="N18" s="355"/>
      <c r="O18" s="356"/>
    </row>
    <row r="19" spans="2:15" ht="15" customHeight="1" x14ac:dyDescent="0.3">
      <c r="B19" s="343" t="s">
        <v>328</v>
      </c>
      <c r="C19" s="343"/>
      <c r="E19" s="354"/>
      <c r="F19" s="355"/>
      <c r="G19" s="355"/>
      <c r="H19" s="355"/>
      <c r="I19" s="355"/>
      <c r="J19" s="355"/>
      <c r="K19" s="355"/>
      <c r="L19" s="355"/>
      <c r="M19" s="355"/>
      <c r="N19" s="355"/>
      <c r="O19" s="356"/>
    </row>
    <row r="20" spans="2:15" ht="15" customHeight="1" x14ac:dyDescent="0.3">
      <c r="B20" s="343" t="s">
        <v>331</v>
      </c>
      <c r="C20" s="343"/>
      <c r="E20" s="354"/>
      <c r="F20" s="355"/>
      <c r="G20" s="355"/>
      <c r="H20" s="355"/>
      <c r="I20" s="355"/>
      <c r="J20" s="355"/>
      <c r="K20" s="355"/>
      <c r="L20" s="355"/>
      <c r="M20" s="355"/>
      <c r="N20" s="355"/>
      <c r="O20" s="356"/>
    </row>
    <row r="21" spans="2:15" ht="15" customHeight="1" x14ac:dyDescent="0.3">
      <c r="B21" s="343" t="s">
        <v>333</v>
      </c>
      <c r="C21" s="343"/>
      <c r="E21" s="354"/>
      <c r="F21" s="355"/>
      <c r="G21" s="355"/>
      <c r="H21" s="355"/>
      <c r="I21" s="355"/>
      <c r="J21" s="355"/>
      <c r="K21" s="355"/>
      <c r="L21" s="355"/>
      <c r="M21" s="355"/>
      <c r="N21" s="355"/>
      <c r="O21" s="356"/>
    </row>
    <row r="22" spans="2:15" ht="15" customHeight="1" x14ac:dyDescent="0.3">
      <c r="B22" s="343" t="s">
        <v>332</v>
      </c>
      <c r="C22" s="343"/>
      <c r="E22" s="354"/>
      <c r="F22" s="355"/>
      <c r="G22" s="355"/>
      <c r="H22" s="355"/>
      <c r="I22" s="355"/>
      <c r="J22" s="355"/>
      <c r="K22" s="355"/>
      <c r="L22" s="355"/>
      <c r="M22" s="355"/>
      <c r="N22" s="355"/>
      <c r="O22" s="356"/>
    </row>
    <row r="23" spans="2:15" ht="15.75" customHeight="1" x14ac:dyDescent="0.3">
      <c r="B23" s="343" t="s">
        <v>6</v>
      </c>
      <c r="C23" s="343"/>
      <c r="E23" s="354"/>
      <c r="F23" s="355"/>
      <c r="G23" s="355"/>
      <c r="H23" s="355"/>
      <c r="I23" s="355"/>
      <c r="J23" s="355"/>
      <c r="K23" s="355"/>
      <c r="L23" s="355"/>
      <c r="M23" s="355"/>
      <c r="N23" s="355"/>
      <c r="O23" s="356"/>
    </row>
    <row r="24" spans="2:15" ht="15.75" customHeight="1" x14ac:dyDescent="0.3">
      <c r="B24" s="360" t="s">
        <v>185</v>
      </c>
      <c r="C24" s="360"/>
      <c r="E24" s="354"/>
      <c r="F24" s="355"/>
      <c r="G24" s="355"/>
      <c r="H24" s="355"/>
      <c r="I24" s="355"/>
      <c r="J24" s="355"/>
      <c r="K24" s="355"/>
      <c r="L24" s="355"/>
      <c r="M24" s="355"/>
      <c r="N24" s="355"/>
      <c r="O24" s="356"/>
    </row>
    <row r="25" spans="2:15" ht="15" customHeight="1" thickBot="1" x14ac:dyDescent="0.35">
      <c r="B25" s="343" t="s">
        <v>186</v>
      </c>
      <c r="C25" s="343"/>
      <c r="E25" s="357"/>
      <c r="F25" s="358"/>
      <c r="G25" s="358"/>
      <c r="H25" s="358"/>
      <c r="I25" s="358"/>
      <c r="J25" s="358"/>
      <c r="K25" s="358"/>
      <c r="L25" s="358"/>
      <c r="M25" s="358"/>
      <c r="N25" s="358"/>
      <c r="O25" s="359"/>
    </row>
    <row r="26" spans="2:15" ht="15" customHeight="1" x14ac:dyDescent="0.3">
      <c r="B26" s="344" t="s">
        <v>169</v>
      </c>
      <c r="C26" s="344"/>
      <c r="E26" s="21"/>
      <c r="F26" s="21"/>
      <c r="G26" s="21"/>
      <c r="H26" s="21"/>
      <c r="I26" s="21"/>
      <c r="J26" s="21"/>
      <c r="K26" s="21"/>
      <c r="L26" s="21"/>
      <c r="M26" s="21"/>
      <c r="N26" s="21"/>
      <c r="O26" s="21"/>
    </row>
    <row r="27" spans="2:15" s="106" customFormat="1" ht="15" customHeight="1" x14ac:dyDescent="0.3">
      <c r="B27" s="336" t="s">
        <v>170</v>
      </c>
      <c r="C27" s="336"/>
      <c r="E27" s="41"/>
      <c r="F27" s="41"/>
      <c r="G27" s="41"/>
      <c r="H27" s="41"/>
      <c r="I27" s="41"/>
      <c r="J27" s="41"/>
      <c r="K27" s="41"/>
      <c r="L27" s="41"/>
      <c r="M27" s="41"/>
      <c r="N27" s="41"/>
      <c r="O27" s="41"/>
    </row>
    <row r="28" spans="2:15" ht="15" customHeight="1" x14ac:dyDescent="0.3">
      <c r="B28" s="337" t="s">
        <v>171</v>
      </c>
      <c r="C28" s="337"/>
      <c r="D28" s="42"/>
      <c r="E28" s="41"/>
      <c r="F28" s="41"/>
      <c r="G28" s="41"/>
      <c r="H28" s="41"/>
      <c r="I28" s="41"/>
      <c r="J28" s="41"/>
      <c r="K28" s="41"/>
      <c r="L28" s="41"/>
      <c r="M28" s="41"/>
      <c r="N28" s="41"/>
      <c r="O28" s="41"/>
    </row>
    <row r="29" spans="2:15" ht="15" customHeight="1" x14ac:dyDescent="0.3">
      <c r="B29" s="120" t="s">
        <v>178</v>
      </c>
      <c r="C29" s="126"/>
    </row>
    <row r="30" spans="2:15" ht="14.4" x14ac:dyDescent="0.3">
      <c r="B30" s="120" t="s">
        <v>177</v>
      </c>
      <c r="C30" s="126"/>
    </row>
    <row r="31" spans="2:15" ht="14.4" x14ac:dyDescent="0.3">
      <c r="B31" s="120" t="s">
        <v>594</v>
      </c>
      <c r="C31" s="94"/>
    </row>
    <row r="32" spans="2:15" ht="14.4" x14ac:dyDescent="0.3">
      <c r="B32" s="338" t="s">
        <v>595</v>
      </c>
      <c r="C32" s="338"/>
    </row>
    <row r="33" spans="2:3" ht="14.4" x14ac:dyDescent="0.3">
      <c r="B33" s="338" t="s">
        <v>596</v>
      </c>
      <c r="C33" s="338"/>
    </row>
    <row r="34" spans="2:3" ht="14.4" x14ac:dyDescent="0.3">
      <c r="B34" s="338" t="s">
        <v>597</v>
      </c>
      <c r="C34" s="338"/>
    </row>
    <row r="35" spans="2:3" ht="14.4" x14ac:dyDescent="0.3">
      <c r="B35" s="120" t="s">
        <v>598</v>
      </c>
      <c r="C35" s="126"/>
    </row>
    <row r="36" spans="2:3" ht="14.4" x14ac:dyDescent="0.3">
      <c r="B36" s="338" t="s">
        <v>599</v>
      </c>
      <c r="C36" s="338"/>
    </row>
    <row r="37" spans="2:3" ht="14.4" x14ac:dyDescent="0.3">
      <c r="B37" s="338" t="s">
        <v>600</v>
      </c>
      <c r="C37" s="338"/>
    </row>
    <row r="38" spans="2:3" ht="14.4" x14ac:dyDescent="0.3">
      <c r="B38" s="338" t="s">
        <v>601</v>
      </c>
      <c r="C38" s="338"/>
    </row>
    <row r="39" spans="2:3" ht="14.4" x14ac:dyDescent="0.3">
      <c r="B39" s="338" t="s">
        <v>602</v>
      </c>
      <c r="C39" s="338"/>
    </row>
    <row r="40" spans="2:3" ht="14.4" x14ac:dyDescent="0.3">
      <c r="B40" s="338" t="s">
        <v>603</v>
      </c>
      <c r="C40" s="338"/>
    </row>
    <row r="41" spans="2:3" ht="14.4" x14ac:dyDescent="0.3">
      <c r="B41" s="338" t="s">
        <v>604</v>
      </c>
      <c r="C41" s="338"/>
    </row>
    <row r="42" spans="2:3" ht="14.4" x14ac:dyDescent="0.3">
      <c r="B42" s="338" t="s">
        <v>605</v>
      </c>
      <c r="C42" s="338"/>
    </row>
    <row r="43" spans="2:3" ht="14.4" x14ac:dyDescent="0.3">
      <c r="B43" s="338" t="s">
        <v>606</v>
      </c>
      <c r="C43" s="338"/>
    </row>
    <row r="44" spans="2:3" ht="14.4" x14ac:dyDescent="0.3">
      <c r="B44" s="120" t="s">
        <v>607</v>
      </c>
      <c r="C44" s="120"/>
    </row>
    <row r="45" spans="2:3" ht="14.4" x14ac:dyDescent="0.3">
      <c r="B45" s="338" t="s">
        <v>608</v>
      </c>
      <c r="C45" s="338"/>
    </row>
    <row r="46" spans="2:3" ht="14.4" x14ac:dyDescent="0.3">
      <c r="B46" s="120" t="s">
        <v>609</v>
      </c>
      <c r="C46" s="126"/>
    </row>
    <row r="47" spans="2:3" ht="14.4" x14ac:dyDescent="0.3">
      <c r="B47" s="120" t="s">
        <v>610</v>
      </c>
      <c r="C47" s="126"/>
    </row>
    <row r="48" spans="2:3" ht="14.4" x14ac:dyDescent="0.3">
      <c r="B48" s="338" t="s">
        <v>611</v>
      </c>
      <c r="C48" s="338"/>
    </row>
    <row r="49" spans="2:3" ht="14.4" x14ac:dyDescent="0.3">
      <c r="B49" s="338" t="s">
        <v>152</v>
      </c>
      <c r="C49" s="338"/>
    </row>
    <row r="50" spans="2:3" s="114" customFormat="1" ht="14.4" x14ac:dyDescent="0.3">
      <c r="B50" s="120"/>
      <c r="C50" s="120"/>
    </row>
    <row r="51" spans="2:3" ht="14.4" x14ac:dyDescent="0.3">
      <c r="B51" s="338" t="s">
        <v>172</v>
      </c>
      <c r="C51" s="338"/>
    </row>
    <row r="52" spans="2:3" ht="14.4" x14ac:dyDescent="0.3">
      <c r="B52" s="338" t="s">
        <v>179</v>
      </c>
      <c r="C52" s="338"/>
    </row>
    <row r="53" spans="2:3" ht="14.4" x14ac:dyDescent="0.3">
      <c r="B53" s="338" t="s">
        <v>174</v>
      </c>
      <c r="C53" s="338"/>
    </row>
    <row r="54" spans="2:3" ht="14.4" thickBot="1" x14ac:dyDescent="0.35"/>
    <row r="55" spans="2:3" ht="14.4" thickTop="1" x14ac:dyDescent="0.3">
      <c r="B55" s="347"/>
      <c r="C55" s="347"/>
    </row>
    <row r="56" spans="2:3" x14ac:dyDescent="0.3">
      <c r="B56" s="345"/>
      <c r="C56" s="345"/>
    </row>
    <row r="57" spans="2:3" x14ac:dyDescent="0.3">
      <c r="B57" s="345"/>
      <c r="C57" s="345"/>
    </row>
    <row r="58" spans="2:3" x14ac:dyDescent="0.3">
      <c r="B58" s="345"/>
      <c r="C58" s="345"/>
    </row>
    <row r="59" spans="2:3" x14ac:dyDescent="0.3">
      <c r="B59" s="346"/>
      <c r="C59" s="346"/>
    </row>
    <row r="60" spans="2:3" x14ac:dyDescent="0.3">
      <c r="B60" s="339"/>
      <c r="C60" s="339"/>
    </row>
    <row r="61" spans="2:3" x14ac:dyDescent="0.3">
      <c r="B61" s="339"/>
      <c r="C61" s="339"/>
    </row>
    <row r="62" spans="2:3" x14ac:dyDescent="0.3">
      <c r="B62" s="339"/>
      <c r="C62" s="339"/>
    </row>
    <row r="63" spans="2:3" x14ac:dyDescent="0.3">
      <c r="B63" s="339"/>
      <c r="C63" s="339"/>
    </row>
    <row r="64" spans="2:3" x14ac:dyDescent="0.3">
      <c r="B64" s="339"/>
      <c r="C64" s="339"/>
    </row>
    <row r="65" spans="2:3" x14ac:dyDescent="0.3">
      <c r="B65" s="339"/>
      <c r="C65" s="339"/>
    </row>
    <row r="66" spans="2:3" x14ac:dyDescent="0.3">
      <c r="B66" s="339"/>
      <c r="C66" s="339"/>
    </row>
    <row r="67" spans="2:3" x14ac:dyDescent="0.3">
      <c r="B67" s="339"/>
      <c r="C67" s="339"/>
    </row>
    <row r="68" spans="2:3" x14ac:dyDescent="0.3">
      <c r="B68" s="339"/>
      <c r="C68" s="339"/>
    </row>
    <row r="69" spans="2:3" x14ac:dyDescent="0.3">
      <c r="B69" s="339"/>
      <c r="C69" s="339"/>
    </row>
  </sheetData>
  <mergeCells count="57">
    <mergeCell ref="E13:O25"/>
    <mergeCell ref="B15:C15"/>
    <mergeCell ref="B16:C16"/>
    <mergeCell ref="B20:C20"/>
    <mergeCell ref="B21:C21"/>
    <mergeCell ref="B22:C22"/>
    <mergeCell ref="B23:C23"/>
    <mergeCell ref="B24:C24"/>
    <mergeCell ref="B25:C25"/>
    <mergeCell ref="B19:C19"/>
    <mergeCell ref="B14:C14"/>
    <mergeCell ref="B13:C13"/>
    <mergeCell ref="B49:C49"/>
    <mergeCell ref="B45:C45"/>
    <mergeCell ref="B43:C43"/>
    <mergeCell ref="B1:B5"/>
    <mergeCell ref="B6:C6"/>
    <mergeCell ref="B8:C8"/>
    <mergeCell ref="B12:C12"/>
    <mergeCell ref="B69:C69"/>
    <mergeCell ref="B64:C64"/>
    <mergeCell ref="B65:C65"/>
    <mergeCell ref="B66:C66"/>
    <mergeCell ref="B67:C67"/>
    <mergeCell ref="B68:C68"/>
    <mergeCell ref="B7:C7"/>
    <mergeCell ref="B17:C17"/>
    <mergeCell ref="B11:C11"/>
    <mergeCell ref="B10:C10"/>
    <mergeCell ref="B53:C53"/>
    <mergeCell ref="B32:C32"/>
    <mergeCell ref="B34:C34"/>
    <mergeCell ref="B33:C33"/>
    <mergeCell ref="B9:C9"/>
    <mergeCell ref="B18:C18"/>
    <mergeCell ref="B52:C52"/>
    <mergeCell ref="B36:C36"/>
    <mergeCell ref="B26:C26"/>
    <mergeCell ref="B37:C37"/>
    <mergeCell ref="B38:C38"/>
    <mergeCell ref="B39:C39"/>
    <mergeCell ref="B27:C27"/>
    <mergeCell ref="B28:C28"/>
    <mergeCell ref="B51:C51"/>
    <mergeCell ref="B62:C62"/>
    <mergeCell ref="B63:C63"/>
    <mergeCell ref="B61:C61"/>
    <mergeCell ref="B40:C40"/>
    <mergeCell ref="B41:C41"/>
    <mergeCell ref="B42:C42"/>
    <mergeCell ref="B58:C58"/>
    <mergeCell ref="B60:C60"/>
    <mergeCell ref="B59:C59"/>
    <mergeCell ref="B57:C57"/>
    <mergeCell ref="B48:C48"/>
    <mergeCell ref="B55:C55"/>
    <mergeCell ref="B56:C56"/>
  </mergeCells>
  <hyperlinks>
    <hyperlink ref="B11" r:id="rId1"/>
    <hyperlink ref="B12" r:id="rId2"/>
    <hyperlink ref="B14" r:id="rId3"/>
    <hyperlink ref="B24" r:id="rId4"/>
    <hyperlink ref="B13" r:id="rId5"/>
    <hyperlink ref="B51" r:id="rId6"/>
    <hyperlink ref="B27" r:id="rId7"/>
    <hyperlink ref="B53" r:id="rId8"/>
    <hyperlink ref="B15" r:id="rId9"/>
    <hyperlink ref="C3" location="Index!A1" display="Index"/>
    <hyperlink ref="B12:C12" r:id="rId10" display="FY 21"/>
    <hyperlink ref="B10" r:id="rId11"/>
    <hyperlink ref="B10:C10" r:id="rId12" display="FY 23"/>
    <hyperlink ref="B11:C11" r:id="rId13" display="FY 22"/>
    <hyperlink ref="B12:C15" r:id="rId14" display="FY 21"/>
    <hyperlink ref="B53:C53" r:id="rId15" display="ESG Profile"/>
    <hyperlink ref="B9" r:id="rId16"/>
    <hyperlink ref="B9:C9" r:id="rId17" display="FY 24 "/>
    <hyperlink ref="B25:C25" r:id="rId18" display="FY 18 "/>
    <hyperlink ref="B24:C24" r:id="rId19" display="FY 19 "/>
    <hyperlink ref="B22:C22" r:id="rId20" display="FY 21 "/>
    <hyperlink ref="B23:C23" r:id="rId21" display="FY 20"/>
    <hyperlink ref="B21:C21" r:id="rId22" display="FY 22 "/>
    <hyperlink ref="B20:C20" r:id="rId23" display="FY 23 "/>
    <hyperlink ref="B19:C19" r:id="rId24" display="FY 24 "/>
    <hyperlink ref="B8" r:id="rId25"/>
    <hyperlink ref="B8:C8" r:id="rId26" display="FY 25 "/>
    <hyperlink ref="B18:C18" r:id="rId27" display="FY 25 "/>
    <hyperlink ref="B29" r:id="rId28"/>
    <hyperlink ref="B30" r:id="rId29"/>
    <hyperlink ref="B31" r:id="rId30" display="   Cyber Security "/>
    <hyperlink ref="B32:C32" r:id="rId31" display="      Biodiversity "/>
    <hyperlink ref="B33:C33" r:id="rId32" display="      Human Rights "/>
    <hyperlink ref="B34:C34" r:id="rId33" display="      Business Conduct "/>
    <hyperlink ref="B35" r:id="rId34" display="      Health &amp; Safety "/>
    <hyperlink ref="B36:C36" r:id="rId35" display="      Climate Change "/>
    <hyperlink ref="B37:C37" r:id="rId36" display="      Energy "/>
    <hyperlink ref="B38:C38" r:id="rId37" display="      Raw Material Conservation"/>
    <hyperlink ref="B39:C39" r:id="rId38" display="      Water Resource Management"/>
    <hyperlink ref="B40:C40" r:id="rId39" display="   Waste Water "/>
    <hyperlink ref="B41:C41" r:id="rId40" display="      Waste Management"/>
    <hyperlink ref="B42:C42" r:id="rId41" display="      Air Emission Management "/>
    <hyperlink ref="B43:C43" r:id="rId42" display="      Local Consideration"/>
    <hyperlink ref="B44:C44" r:id="rId43" display="   Social Development &amp; Community Involvement "/>
    <hyperlink ref="B45:C45" r:id="rId44" display="      Indigenous People &amp; Resettelement "/>
    <hyperlink ref="B46" r:id="rId45" display="         Cultural Heritage "/>
    <hyperlink ref="B47" r:id="rId46" display="         Labour Practices &amp; Employment Rights "/>
    <hyperlink ref="B48:C48" r:id="rId47" display="         Making Our World A Better Place"/>
    <hyperlink ref="B49:C49" r:id="rId48" display="         Stakeholder Engagement"/>
    <hyperlink ref="B52:C52" r:id="rId49" display="International Certifications "/>
    <hyperlink ref="B7" r:id="rId50" display="FY 25 "/>
    <hyperlink ref="B7:C7" r:id="rId51" display="FY 26"/>
    <hyperlink ref="B17:C17" r:id="rId52" display="FY 26"/>
    <hyperlink ref="B15:C15" r:id="rId53" display="FY 18"/>
    <hyperlink ref="B14:C14" r:id="rId54" display="FY 19"/>
    <hyperlink ref="B13:C13" r:id="rId55" display="FY 20"/>
    <hyperlink ref="C4" r:id="rId56"/>
    <hyperlink ref="B27:C27" r:id="rId57" display="Sustainability at JSW"/>
    <hyperlink ref="B51:C51" r:id="rId58" display="Sustainability Framework"/>
  </hyperlinks>
  <pageMargins left="0.7" right="0.7" top="0.75" bottom="0.75" header="0.3" footer="0.3"/>
  <pageSetup paperSize="9" orientation="portrait" r:id="rId5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N17"/>
  <sheetViews>
    <sheetView showGridLines="0" zoomScaleNormal="100" workbookViewId="0">
      <selection activeCell="M21" sqref="M21"/>
    </sheetView>
  </sheetViews>
  <sheetFormatPr defaultColWidth="9.44140625" defaultRowHeight="10.199999999999999" x14ac:dyDescent="0.3"/>
  <cols>
    <col min="1" max="1" width="40.5546875" style="4" customWidth="1"/>
    <col min="2" max="2" width="14" style="4" customWidth="1"/>
    <col min="3" max="8" width="9.44140625" style="3"/>
    <col min="9" max="9" width="9.44140625" style="4" customWidth="1"/>
    <col min="10" max="15" width="9.44140625" style="4"/>
    <col min="16" max="16" width="14.44140625" style="4" customWidth="1"/>
    <col min="17" max="16384" width="9.44140625" style="4"/>
  </cols>
  <sheetData>
    <row r="1" spans="1:14" ht="12.6" customHeight="1" x14ac:dyDescent="0.3">
      <c r="A1" s="361" t="s">
        <v>327</v>
      </c>
      <c r="B1" s="67"/>
      <c r="C1" s="67"/>
      <c r="D1" s="67"/>
      <c r="E1" s="67"/>
      <c r="F1" s="67"/>
      <c r="G1" s="67"/>
      <c r="H1" s="67"/>
      <c r="I1" s="362" t="s">
        <v>492</v>
      </c>
      <c r="J1" s="362"/>
      <c r="K1" s="362"/>
      <c r="L1" s="68"/>
      <c r="M1" s="68"/>
      <c r="N1" s="68"/>
    </row>
    <row r="2" spans="1:14" ht="17.399999999999999" customHeight="1" x14ac:dyDescent="0.3">
      <c r="A2" s="361"/>
      <c r="B2" s="67"/>
      <c r="C2" s="67"/>
      <c r="D2" s="67"/>
      <c r="E2" s="67"/>
      <c r="F2" s="67"/>
      <c r="G2" s="67"/>
      <c r="H2" s="67"/>
      <c r="I2" s="67"/>
      <c r="J2" s="31"/>
      <c r="K2" s="32" t="s">
        <v>1</v>
      </c>
      <c r="L2" s="68"/>
      <c r="M2" s="68"/>
      <c r="N2" s="68"/>
    </row>
    <row r="3" spans="1:14" s="2" customFormat="1" ht="17.399999999999999" customHeight="1" x14ac:dyDescent="0.3">
      <c r="A3" s="361"/>
      <c r="B3" s="67"/>
      <c r="C3" s="67"/>
      <c r="D3" s="67"/>
      <c r="E3" s="67"/>
      <c r="F3" s="67"/>
      <c r="G3" s="67"/>
      <c r="H3" s="67"/>
      <c r="I3" s="67"/>
      <c r="J3" s="31"/>
      <c r="K3" s="118" t="s">
        <v>2</v>
      </c>
      <c r="L3" s="68"/>
      <c r="M3" s="68"/>
      <c r="N3" s="68"/>
    </row>
    <row r="17" ht="11.7" customHeight="1" x14ac:dyDescent="0.3"/>
  </sheetData>
  <mergeCells count="2">
    <mergeCell ref="A1:A3"/>
    <mergeCell ref="I1:K1"/>
  </mergeCells>
  <hyperlinks>
    <hyperlink ref="K3" r:id="rId1"/>
    <hyperlink ref="K2" location="Index!A1" display="Index"/>
  </hyperlinks>
  <pageMargins left="0.7" right="0.7" top="0.75" bottom="0.75" header="0.3" footer="0.3"/>
  <pageSetup orientation="portrait" verticalDpi="0"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E24"/>
  <sheetViews>
    <sheetView showGridLines="0" zoomScale="90" zoomScaleNormal="90" workbookViewId="0">
      <selection activeCell="B1" sqref="B1:D3"/>
    </sheetView>
  </sheetViews>
  <sheetFormatPr defaultColWidth="9.44140625" defaultRowHeight="14.4" x14ac:dyDescent="0.3"/>
  <cols>
    <col min="1" max="1" width="2.5546875" style="14" customWidth="1"/>
    <col min="2" max="2" width="9.44140625" style="29"/>
    <col min="3" max="3" width="35.5546875" style="30" customWidth="1"/>
    <col min="4" max="4" width="8.5546875" style="29" customWidth="1"/>
    <col min="5" max="5" width="26.5546875" style="14" customWidth="1"/>
    <col min="6" max="6" width="5.5546875" style="14" customWidth="1"/>
    <col min="7" max="16384" width="9.44140625" style="14"/>
  </cols>
  <sheetData>
    <row r="1" spans="1:5" ht="5.0999999999999996" customHeight="1" x14ac:dyDescent="0.3">
      <c r="B1" s="365" t="s">
        <v>159</v>
      </c>
      <c r="C1" s="365"/>
      <c r="D1" s="365"/>
    </row>
    <row r="2" spans="1:5" ht="15" customHeight="1" x14ac:dyDescent="0.3">
      <c r="B2" s="365"/>
      <c r="C2" s="365"/>
      <c r="D2" s="365"/>
      <c r="E2" s="24" t="s">
        <v>492</v>
      </c>
    </row>
    <row r="3" spans="1:5" ht="15" customHeight="1" x14ac:dyDescent="0.3">
      <c r="B3" s="365"/>
      <c r="C3" s="365"/>
      <c r="D3" s="365"/>
      <c r="E3" s="6" t="s">
        <v>1</v>
      </c>
    </row>
    <row r="4" spans="1:5" ht="25.8" x14ac:dyDescent="0.3">
      <c r="A4" s="57"/>
      <c r="B4" s="130" t="s">
        <v>493</v>
      </c>
      <c r="C4" s="127"/>
      <c r="D4" s="127"/>
      <c r="E4" s="107" t="s">
        <v>2</v>
      </c>
    </row>
    <row r="5" spans="1:5" ht="16.95" customHeight="1" thickBot="1" x14ac:dyDescent="0.35">
      <c r="B5" s="18"/>
      <c r="C5" s="18"/>
      <c r="D5" s="18"/>
      <c r="E5" s="6"/>
    </row>
    <row r="6" spans="1:5" s="27" customFormat="1" ht="15" customHeight="1" thickTop="1" x14ac:dyDescent="0.3">
      <c r="B6" s="25" t="s">
        <v>160</v>
      </c>
      <c r="C6" s="366" t="s">
        <v>148</v>
      </c>
      <c r="D6" s="366"/>
      <c r="E6" s="26"/>
    </row>
    <row r="7" spans="1:5" x14ac:dyDescent="0.3">
      <c r="B7" s="128">
        <v>1</v>
      </c>
      <c r="C7" s="364" t="s">
        <v>9</v>
      </c>
      <c r="D7" s="364"/>
      <c r="E7" s="28"/>
    </row>
    <row r="8" spans="1:5" x14ac:dyDescent="0.3">
      <c r="B8" s="128">
        <v>2</v>
      </c>
      <c r="C8" s="364" t="s">
        <v>10</v>
      </c>
      <c r="D8" s="364"/>
      <c r="E8" s="28"/>
    </row>
    <row r="9" spans="1:5" x14ac:dyDescent="0.3">
      <c r="B9" s="128">
        <v>3</v>
      </c>
      <c r="C9" s="364" t="s">
        <v>17</v>
      </c>
      <c r="D9" s="364"/>
      <c r="E9" s="28"/>
    </row>
    <row r="10" spans="1:5" x14ac:dyDescent="0.3">
      <c r="B10" s="128">
        <v>4</v>
      </c>
      <c r="C10" s="364" t="s">
        <v>18</v>
      </c>
      <c r="D10" s="364"/>
      <c r="E10" s="28"/>
    </row>
    <row r="11" spans="1:5" x14ac:dyDescent="0.3">
      <c r="B11" s="128">
        <v>5</v>
      </c>
      <c r="C11" s="364" t="s">
        <v>180</v>
      </c>
      <c r="D11" s="364"/>
      <c r="E11" s="28"/>
    </row>
    <row r="12" spans="1:5" x14ac:dyDescent="0.3">
      <c r="B12" s="128">
        <v>6</v>
      </c>
      <c r="C12" s="364" t="s">
        <v>181</v>
      </c>
      <c r="D12" s="364"/>
      <c r="E12" s="28"/>
    </row>
    <row r="13" spans="1:5" x14ac:dyDescent="0.3">
      <c r="B13" s="128">
        <v>7</v>
      </c>
      <c r="C13" s="364" t="s">
        <v>182</v>
      </c>
      <c r="D13" s="364"/>
      <c r="E13" s="28"/>
    </row>
    <row r="14" spans="1:5" x14ac:dyDescent="0.3">
      <c r="B14" s="128">
        <v>8</v>
      </c>
      <c r="C14" s="364" t="s">
        <v>30</v>
      </c>
      <c r="D14" s="364"/>
      <c r="E14" s="28"/>
    </row>
    <row r="15" spans="1:5" x14ac:dyDescent="0.3">
      <c r="B15" s="128">
        <v>9</v>
      </c>
      <c r="C15" s="364" t="s">
        <v>161</v>
      </c>
      <c r="D15" s="364"/>
      <c r="E15" s="28"/>
    </row>
    <row r="16" spans="1:5" x14ac:dyDescent="0.3">
      <c r="B16" s="128">
        <v>10</v>
      </c>
      <c r="C16" s="364" t="s">
        <v>162</v>
      </c>
      <c r="D16" s="364"/>
      <c r="E16" s="28"/>
    </row>
    <row r="17" spans="2:5" x14ac:dyDescent="0.3">
      <c r="B17" s="128">
        <v>11</v>
      </c>
      <c r="C17" s="364" t="s">
        <v>183</v>
      </c>
      <c r="D17" s="364"/>
      <c r="E17" s="28"/>
    </row>
    <row r="18" spans="2:5" x14ac:dyDescent="0.3">
      <c r="B18" s="128">
        <v>12</v>
      </c>
      <c r="C18" s="364" t="s">
        <v>163</v>
      </c>
      <c r="D18" s="364"/>
      <c r="E18" s="28"/>
    </row>
    <row r="19" spans="2:5" x14ac:dyDescent="0.3">
      <c r="B19" s="128">
        <v>13</v>
      </c>
      <c r="C19" s="364" t="s">
        <v>184</v>
      </c>
      <c r="D19" s="364"/>
      <c r="E19" s="28"/>
    </row>
    <row r="20" spans="2:5" x14ac:dyDescent="0.3">
      <c r="B20" s="128">
        <v>14</v>
      </c>
      <c r="C20" s="364" t="s">
        <v>164</v>
      </c>
      <c r="D20" s="364"/>
      <c r="E20" s="28"/>
    </row>
    <row r="21" spans="2:5" x14ac:dyDescent="0.3">
      <c r="B21" s="128">
        <v>15</v>
      </c>
      <c r="C21" s="364" t="s">
        <v>165</v>
      </c>
      <c r="D21" s="364"/>
      <c r="E21" s="28"/>
    </row>
    <row r="22" spans="2:5" x14ac:dyDescent="0.3">
      <c r="B22" s="128">
        <v>16</v>
      </c>
      <c r="C22" s="364" t="s">
        <v>166</v>
      </c>
      <c r="D22" s="364"/>
      <c r="E22" s="28"/>
    </row>
    <row r="23" spans="2:5" ht="15" thickBot="1" x14ac:dyDescent="0.35">
      <c r="B23" s="129">
        <v>17</v>
      </c>
      <c r="C23" s="363" t="s">
        <v>173</v>
      </c>
      <c r="D23" s="363"/>
      <c r="E23" s="43"/>
    </row>
    <row r="24" spans="2:5" ht="15" thickTop="1" x14ac:dyDescent="0.3">
      <c r="C24" s="24"/>
    </row>
  </sheetData>
  <mergeCells count="19">
    <mergeCell ref="C16:D16"/>
    <mergeCell ref="B1:D3"/>
    <mergeCell ref="C6:D6"/>
    <mergeCell ref="C7:D7"/>
    <mergeCell ref="C8:D8"/>
    <mergeCell ref="C9:D9"/>
    <mergeCell ref="C10:D10"/>
    <mergeCell ref="C11:D11"/>
    <mergeCell ref="C12:D12"/>
    <mergeCell ref="C13:D13"/>
    <mergeCell ref="C14:D14"/>
    <mergeCell ref="C15:D15"/>
    <mergeCell ref="C23:D23"/>
    <mergeCell ref="C17:D17"/>
    <mergeCell ref="C18:D18"/>
    <mergeCell ref="C19:D19"/>
    <mergeCell ref="C20:D20"/>
    <mergeCell ref="C21:D21"/>
    <mergeCell ref="C22:D22"/>
  </mergeCells>
  <hyperlinks>
    <hyperlink ref="F4" r:id="rId1" display="Website"/>
    <hyperlink ref="E3" location="Index!A1" display="Index"/>
    <hyperlink ref="C7" r:id="rId2"/>
    <hyperlink ref="C7:D7" r:id="rId3" display="Climate Change"/>
    <hyperlink ref="C8" r:id="rId4"/>
    <hyperlink ref="C8:D8" r:id="rId5" display="Energy"/>
    <hyperlink ref="C9" r:id="rId6"/>
    <hyperlink ref="C9:D9" r:id="rId7" display="Resources"/>
    <hyperlink ref="C10" r:id="rId8"/>
    <hyperlink ref="C10:D10" r:id="rId9" display="Water Resources"/>
    <hyperlink ref="C11" r:id="rId10"/>
    <hyperlink ref="C11:D11" r:id="rId11" display="Waste "/>
    <hyperlink ref="C12" r:id="rId12"/>
    <hyperlink ref="C12:D12" r:id="rId13" display="Wastewater "/>
    <hyperlink ref="C15" r:id="rId14"/>
    <hyperlink ref="C14" r:id="rId15"/>
    <hyperlink ref="C13" r:id="rId16"/>
    <hyperlink ref="C13:D13" r:id="rId17" display="Air Emissions "/>
    <hyperlink ref="C14:D14" r:id="rId18" display="Biodiversity"/>
    <hyperlink ref="C15:D15" r:id="rId19" display="Local Considerations"/>
    <hyperlink ref="C16" r:id="rId20"/>
    <hyperlink ref="C16:D16" r:id="rId21" display="Human Rights"/>
    <hyperlink ref="C18" r:id="rId22"/>
    <hyperlink ref="C17" r:id="rId23"/>
    <hyperlink ref="C17:D17" r:id="rId24" display="Indigenous People "/>
    <hyperlink ref="C18:D18" r:id="rId25" display="Cultural Heritage"/>
    <hyperlink ref="C19" r:id="rId26"/>
    <hyperlink ref="C19:D19" r:id="rId27" display="Business Ethics "/>
    <hyperlink ref="C20" r:id="rId28"/>
    <hyperlink ref="C20:D20" r:id="rId29" display="Employee Wellbeing"/>
    <hyperlink ref="C21" r:id="rId30"/>
    <hyperlink ref="C21:D21" r:id="rId31" display="Supply Chain Sustainability"/>
    <hyperlink ref="C22" r:id="rId32"/>
    <hyperlink ref="C22:D22" r:id="rId33" display="Social Sustainability"/>
    <hyperlink ref="C23" r:id="rId34"/>
    <hyperlink ref="B4" r:id="rId35" display="Integrated Report FY 25"/>
    <hyperlink ref="E4" r:id="rId36"/>
  </hyperlinks>
  <pageMargins left="0.7" right="0.7" top="0.75" bottom="0.75" header="0.3" footer="0.3"/>
  <pageSetup paperSize="9" orientation="portrait" r:id="rId37"/>
  <drawing r:id="rId38"/>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B2:F223"/>
  <sheetViews>
    <sheetView showGridLines="0" zoomScaleNormal="100" workbookViewId="0">
      <selection activeCell="B2" sqref="B2"/>
    </sheetView>
  </sheetViews>
  <sheetFormatPr defaultColWidth="49.33203125" defaultRowHeight="14.4" x14ac:dyDescent="0.3"/>
  <cols>
    <col min="1" max="1" width="11.77734375" style="86" customWidth="1"/>
    <col min="2" max="16384" width="49.33203125" style="86"/>
  </cols>
  <sheetData>
    <row r="2" spans="2:4" ht="25.8" x14ac:dyDescent="0.3">
      <c r="B2" s="131" t="s">
        <v>314</v>
      </c>
      <c r="C2" s="84"/>
      <c r="D2" s="88" t="s">
        <v>492</v>
      </c>
    </row>
    <row r="3" spans="2:4" ht="17.399999999999999" x14ac:dyDescent="0.3">
      <c r="B3" s="121" t="s">
        <v>493</v>
      </c>
      <c r="C3" s="89"/>
      <c r="D3" s="90" t="s">
        <v>1</v>
      </c>
    </row>
    <row r="4" spans="2:4" ht="17.399999999999999" x14ac:dyDescent="0.3">
      <c r="B4" s="89"/>
      <c r="C4" s="89"/>
      <c r="D4" s="119" t="s">
        <v>2</v>
      </c>
    </row>
    <row r="5" spans="2:4" ht="17.399999999999999" x14ac:dyDescent="0.3">
      <c r="B5" s="89"/>
      <c r="C5" s="89"/>
      <c r="D5" s="89"/>
    </row>
    <row r="6" spans="2:4" ht="14.4" customHeight="1" x14ac:dyDescent="0.3">
      <c r="B6" s="379" t="s">
        <v>362</v>
      </c>
      <c r="C6" s="381" t="s">
        <v>363</v>
      </c>
      <c r="D6" s="381" t="s">
        <v>494</v>
      </c>
    </row>
    <row r="7" spans="2:4" ht="14.4" customHeight="1" x14ac:dyDescent="0.3">
      <c r="B7" s="380"/>
      <c r="C7" s="382"/>
      <c r="D7" s="382"/>
    </row>
    <row r="8" spans="2:4" ht="14.4" customHeight="1" x14ac:dyDescent="0.3">
      <c r="B8" s="383" t="s">
        <v>612</v>
      </c>
      <c r="C8" s="383"/>
      <c r="D8" s="383"/>
    </row>
    <row r="9" spans="2:4" ht="14.4" customHeight="1" x14ac:dyDescent="0.3">
      <c r="B9" s="384" t="s">
        <v>189</v>
      </c>
      <c r="C9" s="132" t="s">
        <v>495</v>
      </c>
      <c r="D9" s="132" t="s">
        <v>496</v>
      </c>
    </row>
    <row r="10" spans="2:4" ht="28.8" customHeight="1" x14ac:dyDescent="0.3">
      <c r="B10" s="385"/>
      <c r="C10" s="132" t="s">
        <v>497</v>
      </c>
      <c r="D10" s="132" t="s">
        <v>498</v>
      </c>
    </row>
    <row r="11" spans="2:4" x14ac:dyDescent="0.3">
      <c r="B11" s="385"/>
      <c r="C11" s="132" t="s">
        <v>499</v>
      </c>
      <c r="D11" s="132" t="s">
        <v>498</v>
      </c>
    </row>
    <row r="12" spans="2:4" x14ac:dyDescent="0.3">
      <c r="B12" s="385"/>
      <c r="C12" s="132" t="s">
        <v>500</v>
      </c>
      <c r="D12" s="132" t="s">
        <v>498</v>
      </c>
    </row>
    <row r="13" spans="2:4" x14ac:dyDescent="0.3">
      <c r="B13" s="385"/>
      <c r="C13" s="132" t="s">
        <v>501</v>
      </c>
      <c r="D13" s="132" t="s">
        <v>502</v>
      </c>
    </row>
    <row r="14" spans="2:4" ht="28.8" x14ac:dyDescent="0.3">
      <c r="B14" s="385"/>
      <c r="C14" s="132" t="s">
        <v>503</v>
      </c>
      <c r="D14" s="132" t="s">
        <v>504</v>
      </c>
    </row>
    <row r="15" spans="2:4" x14ac:dyDescent="0.3">
      <c r="B15" s="385"/>
      <c r="C15" s="132" t="s">
        <v>505</v>
      </c>
      <c r="D15" s="132" t="s">
        <v>506</v>
      </c>
    </row>
    <row r="16" spans="2:4" x14ac:dyDescent="0.3">
      <c r="B16" s="385"/>
      <c r="C16" s="132" t="s">
        <v>507</v>
      </c>
      <c r="D16" s="132" t="s">
        <v>508</v>
      </c>
    </row>
    <row r="17" spans="2:6" x14ac:dyDescent="0.3">
      <c r="B17" s="385"/>
      <c r="C17" s="132" t="s">
        <v>340</v>
      </c>
      <c r="D17" s="132" t="s">
        <v>509</v>
      </c>
    </row>
    <row r="18" spans="2:6" ht="28.8" x14ac:dyDescent="0.3">
      <c r="B18" s="385"/>
      <c r="C18" s="132" t="s">
        <v>341</v>
      </c>
      <c r="D18" s="132" t="s">
        <v>510</v>
      </c>
    </row>
    <row r="19" spans="2:6" x14ac:dyDescent="0.3">
      <c r="B19" s="385"/>
      <c r="C19" s="132" t="s">
        <v>342</v>
      </c>
      <c r="D19" s="132" t="s">
        <v>511</v>
      </c>
    </row>
    <row r="20" spans="2:6" ht="28.8" x14ac:dyDescent="0.3">
      <c r="B20" s="385"/>
      <c r="C20" s="132" t="s">
        <v>343</v>
      </c>
      <c r="D20" s="132" t="s">
        <v>512</v>
      </c>
    </row>
    <row r="21" spans="2:6" x14ac:dyDescent="0.3">
      <c r="B21" s="385"/>
      <c r="C21" s="132" t="s">
        <v>344</v>
      </c>
      <c r="D21" s="132" t="s">
        <v>513</v>
      </c>
    </row>
    <row r="22" spans="2:6" ht="28.8" customHeight="1" x14ac:dyDescent="0.3">
      <c r="B22" s="385"/>
      <c r="C22" s="132" t="s">
        <v>345</v>
      </c>
      <c r="D22" s="132" t="s">
        <v>514</v>
      </c>
    </row>
    <row r="23" spans="2:6" ht="28.8" x14ac:dyDescent="0.3">
      <c r="B23" s="385"/>
      <c r="C23" s="132" t="s">
        <v>346</v>
      </c>
      <c r="D23" s="132" t="s">
        <v>515</v>
      </c>
    </row>
    <row r="24" spans="2:6" ht="28.8" x14ac:dyDescent="0.3">
      <c r="B24" s="385"/>
      <c r="C24" s="132" t="s">
        <v>347</v>
      </c>
      <c r="D24" s="132" t="s">
        <v>516</v>
      </c>
    </row>
    <row r="25" spans="2:6" ht="28.8" x14ac:dyDescent="0.3">
      <c r="B25" s="385"/>
      <c r="C25" s="132" t="s">
        <v>348</v>
      </c>
      <c r="D25" s="132" t="s">
        <v>517</v>
      </c>
    </row>
    <row r="26" spans="2:6" ht="28.8" customHeight="1" x14ac:dyDescent="0.3">
      <c r="B26" s="385"/>
      <c r="C26" s="132" t="s">
        <v>349</v>
      </c>
      <c r="D26" s="132" t="s">
        <v>518</v>
      </c>
      <c r="F26" s="87"/>
    </row>
    <row r="27" spans="2:6" ht="28.8" x14ac:dyDescent="0.3">
      <c r="B27" s="385"/>
      <c r="C27" s="132" t="s">
        <v>350</v>
      </c>
      <c r="D27" s="132" t="s">
        <v>519</v>
      </c>
    </row>
    <row r="28" spans="2:6" ht="28.8" x14ac:dyDescent="0.3">
      <c r="B28" s="385"/>
      <c r="C28" s="132" t="s">
        <v>351</v>
      </c>
      <c r="D28" s="132" t="s">
        <v>519</v>
      </c>
    </row>
    <row r="29" spans="2:6" x14ac:dyDescent="0.3">
      <c r="B29" s="385"/>
      <c r="C29" s="132" t="s">
        <v>352</v>
      </c>
      <c r="D29" s="132" t="s">
        <v>520</v>
      </c>
    </row>
    <row r="30" spans="2:6" ht="28.8" x14ac:dyDescent="0.3">
      <c r="B30" s="385"/>
      <c r="C30" s="132" t="s">
        <v>353</v>
      </c>
      <c r="D30" s="132" t="s">
        <v>521</v>
      </c>
    </row>
    <row r="31" spans="2:6" ht="28.8" x14ac:dyDescent="0.3">
      <c r="B31" s="385"/>
      <c r="C31" s="132" t="s">
        <v>354</v>
      </c>
      <c r="D31" s="132" t="s">
        <v>522</v>
      </c>
    </row>
    <row r="32" spans="2:6" x14ac:dyDescent="0.3">
      <c r="B32" s="385"/>
      <c r="C32" s="132" t="s">
        <v>355</v>
      </c>
      <c r="D32" s="132" t="s">
        <v>523</v>
      </c>
    </row>
    <row r="33" spans="2:4" ht="28.8" x14ac:dyDescent="0.3">
      <c r="B33" s="385"/>
      <c r="C33" s="132" t="s">
        <v>356</v>
      </c>
      <c r="D33" s="132" t="s">
        <v>524</v>
      </c>
    </row>
    <row r="34" spans="2:4" ht="28.8" x14ac:dyDescent="0.3">
      <c r="B34" s="385"/>
      <c r="C34" s="132" t="s">
        <v>357</v>
      </c>
      <c r="D34" s="132" t="s">
        <v>525</v>
      </c>
    </row>
    <row r="35" spans="2:4" x14ac:dyDescent="0.3">
      <c r="B35" s="385"/>
      <c r="C35" s="132" t="s">
        <v>358</v>
      </c>
      <c r="D35" s="132" t="s">
        <v>526</v>
      </c>
    </row>
    <row r="36" spans="2:4" ht="28.8" x14ac:dyDescent="0.3">
      <c r="B36" s="385"/>
      <c r="C36" s="132" t="s">
        <v>359</v>
      </c>
      <c r="D36" s="132" t="s">
        <v>527</v>
      </c>
    </row>
    <row r="37" spans="2:4" x14ac:dyDescent="0.3">
      <c r="B37" s="385"/>
      <c r="C37" s="132" t="s">
        <v>360</v>
      </c>
      <c r="D37" s="132" t="s">
        <v>528</v>
      </c>
    </row>
    <row r="38" spans="2:4" x14ac:dyDescent="0.3">
      <c r="B38" s="385"/>
      <c r="C38" s="132" t="s">
        <v>361</v>
      </c>
      <c r="D38" s="132" t="s">
        <v>529</v>
      </c>
    </row>
    <row r="39" spans="2:4" ht="27.6" customHeight="1" x14ac:dyDescent="0.3">
      <c r="B39" s="389" t="s">
        <v>336</v>
      </c>
      <c r="C39" s="390"/>
      <c r="D39" s="390"/>
    </row>
    <row r="40" spans="2:4" ht="14.4" customHeight="1" x14ac:dyDescent="0.3">
      <c r="B40" s="388" t="s">
        <v>613</v>
      </c>
      <c r="C40" s="133" t="s">
        <v>366</v>
      </c>
      <c r="D40" s="133" t="s">
        <v>368</v>
      </c>
    </row>
    <row r="41" spans="2:4" x14ac:dyDescent="0.3">
      <c r="B41" s="377"/>
      <c r="C41" s="133" t="s">
        <v>367</v>
      </c>
      <c r="D41" s="133" t="s">
        <v>369</v>
      </c>
    </row>
    <row r="42" spans="2:4" ht="14.4" customHeight="1" x14ac:dyDescent="0.3">
      <c r="B42" s="367" t="s">
        <v>614</v>
      </c>
      <c r="C42" s="368"/>
      <c r="D42" s="368"/>
    </row>
    <row r="43" spans="2:4" ht="42" customHeight="1" x14ac:dyDescent="0.3">
      <c r="B43" s="134" t="s">
        <v>615</v>
      </c>
      <c r="C43" s="133" t="s">
        <v>364</v>
      </c>
      <c r="D43" s="135" t="s">
        <v>530</v>
      </c>
    </row>
    <row r="44" spans="2:4" ht="14.4" customHeight="1" x14ac:dyDescent="0.3">
      <c r="B44" s="375" t="s">
        <v>616</v>
      </c>
      <c r="C44" s="136" t="s">
        <v>365</v>
      </c>
      <c r="D44" s="136" t="s">
        <v>531</v>
      </c>
    </row>
    <row r="45" spans="2:4" ht="34.799999999999997" customHeight="1" x14ac:dyDescent="0.3">
      <c r="B45" s="376"/>
      <c r="C45" s="133" t="s">
        <v>372</v>
      </c>
      <c r="D45" s="133" t="s">
        <v>532</v>
      </c>
    </row>
    <row r="46" spans="2:4" ht="14.4" customHeight="1" x14ac:dyDescent="0.3">
      <c r="B46" s="376"/>
      <c r="C46" s="374" t="s">
        <v>373</v>
      </c>
      <c r="D46" s="374"/>
    </row>
    <row r="47" spans="2:4" x14ac:dyDescent="0.3">
      <c r="B47" s="376"/>
      <c r="C47" s="372"/>
      <c r="D47" s="372"/>
    </row>
    <row r="48" spans="2:4" x14ac:dyDescent="0.3">
      <c r="B48" s="376"/>
      <c r="C48" s="372"/>
      <c r="D48" s="372"/>
    </row>
    <row r="49" spans="2:4" x14ac:dyDescent="0.3">
      <c r="B49" s="376"/>
      <c r="C49" s="372"/>
      <c r="D49" s="372"/>
    </row>
    <row r="50" spans="2:4" x14ac:dyDescent="0.3">
      <c r="B50" s="376"/>
      <c r="C50" s="373"/>
      <c r="D50" s="373"/>
    </row>
    <row r="51" spans="2:4" x14ac:dyDescent="0.3">
      <c r="B51" s="377"/>
      <c r="C51" s="133" t="s">
        <v>374</v>
      </c>
      <c r="D51" s="135" t="s">
        <v>533</v>
      </c>
    </row>
    <row r="52" spans="2:4" x14ac:dyDescent="0.3">
      <c r="B52" s="386" t="s">
        <v>617</v>
      </c>
      <c r="C52" s="387"/>
      <c r="D52" s="387"/>
    </row>
    <row r="53" spans="2:4" ht="28.8" customHeight="1" x14ac:dyDescent="0.3">
      <c r="B53" s="134" t="s">
        <v>613</v>
      </c>
      <c r="C53" s="133" t="s">
        <v>364</v>
      </c>
      <c r="D53" s="133" t="s">
        <v>370</v>
      </c>
    </row>
    <row r="54" spans="2:4" ht="39" customHeight="1" x14ac:dyDescent="0.3">
      <c r="B54" s="388" t="s">
        <v>618</v>
      </c>
      <c r="C54" s="133" t="s">
        <v>375</v>
      </c>
      <c r="D54" s="133" t="s">
        <v>371</v>
      </c>
    </row>
    <row r="55" spans="2:4" ht="14.4" customHeight="1" x14ac:dyDescent="0.3">
      <c r="B55" s="376"/>
      <c r="C55" s="374" t="s">
        <v>376</v>
      </c>
      <c r="D55" s="374"/>
    </row>
    <row r="56" spans="2:4" x14ac:dyDescent="0.3">
      <c r="B56" s="376"/>
      <c r="C56" s="372"/>
      <c r="D56" s="372"/>
    </row>
    <row r="57" spans="2:4" x14ac:dyDescent="0.3">
      <c r="B57" s="376"/>
      <c r="C57" s="372"/>
      <c r="D57" s="372"/>
    </row>
    <row r="58" spans="2:4" x14ac:dyDescent="0.3">
      <c r="B58" s="377"/>
      <c r="C58" s="373"/>
      <c r="D58" s="373"/>
    </row>
    <row r="59" spans="2:4" ht="14.4" customHeight="1" x14ac:dyDescent="0.3">
      <c r="B59" s="367" t="s">
        <v>619</v>
      </c>
      <c r="C59" s="368"/>
      <c r="D59" s="368"/>
    </row>
    <row r="60" spans="2:4" ht="14.4" hidden="1" customHeight="1" x14ac:dyDescent="0.3">
      <c r="B60" s="134" t="s">
        <v>613</v>
      </c>
      <c r="C60" s="133" t="s">
        <v>377</v>
      </c>
      <c r="D60" s="133" t="s">
        <v>530</v>
      </c>
    </row>
    <row r="61" spans="2:4" ht="14.4" customHeight="1" x14ac:dyDescent="0.3">
      <c r="B61" s="369" t="s">
        <v>620</v>
      </c>
      <c r="C61" s="133" t="s">
        <v>378</v>
      </c>
      <c r="D61" s="133" t="s">
        <v>534</v>
      </c>
    </row>
    <row r="62" spans="2:4" ht="14.4" customHeight="1" x14ac:dyDescent="0.3">
      <c r="B62" s="378"/>
      <c r="C62" s="133" t="s">
        <v>379</v>
      </c>
      <c r="D62" s="133" t="s">
        <v>534</v>
      </c>
    </row>
    <row r="63" spans="2:4" ht="14.4" customHeight="1" x14ac:dyDescent="0.3">
      <c r="B63" s="367" t="s">
        <v>621</v>
      </c>
      <c r="C63" s="368"/>
      <c r="D63" s="368"/>
    </row>
    <row r="64" spans="2:4" ht="28.8" x14ac:dyDescent="0.3">
      <c r="B64" s="134" t="s">
        <v>613</v>
      </c>
      <c r="C64" s="133" t="s">
        <v>377</v>
      </c>
      <c r="D64" s="133" t="s">
        <v>530</v>
      </c>
    </row>
    <row r="65" spans="2:4" ht="52.8" customHeight="1" x14ac:dyDescent="0.3">
      <c r="B65" s="134" t="s">
        <v>622</v>
      </c>
      <c r="C65" s="133" t="s">
        <v>380</v>
      </c>
      <c r="D65" s="133" t="s">
        <v>535</v>
      </c>
    </row>
    <row r="66" spans="2:4" x14ac:dyDescent="0.3">
      <c r="B66" s="367" t="s">
        <v>623</v>
      </c>
      <c r="C66" s="368"/>
      <c r="D66" s="368"/>
    </row>
    <row r="67" spans="2:4" ht="37.799999999999997" customHeight="1" x14ac:dyDescent="0.3">
      <c r="B67" s="134" t="s">
        <v>613</v>
      </c>
      <c r="C67" s="133" t="s">
        <v>364</v>
      </c>
      <c r="D67" s="135" t="s">
        <v>530</v>
      </c>
    </row>
    <row r="68" spans="2:4" ht="14.4" customHeight="1" x14ac:dyDescent="0.3">
      <c r="B68" s="375" t="s">
        <v>624</v>
      </c>
      <c r="C68" s="371" t="s">
        <v>383</v>
      </c>
      <c r="D68" s="371"/>
    </row>
    <row r="69" spans="2:4" x14ac:dyDescent="0.3">
      <c r="B69" s="376"/>
      <c r="C69" s="373"/>
      <c r="D69" s="373"/>
    </row>
    <row r="70" spans="2:4" ht="43.2" x14ac:dyDescent="0.3">
      <c r="B70" s="376"/>
      <c r="C70" s="133" t="s">
        <v>381</v>
      </c>
      <c r="D70" s="133" t="s">
        <v>536</v>
      </c>
    </row>
    <row r="71" spans="2:4" ht="14.4" customHeight="1" x14ac:dyDescent="0.3">
      <c r="B71" s="377"/>
      <c r="C71" s="133" t="s">
        <v>382</v>
      </c>
      <c r="D71" s="133" t="s">
        <v>537</v>
      </c>
    </row>
    <row r="72" spans="2:4" ht="14.4" customHeight="1" x14ac:dyDescent="0.3">
      <c r="B72" s="367" t="s">
        <v>625</v>
      </c>
      <c r="C72" s="368"/>
      <c r="D72" s="368"/>
    </row>
    <row r="73" spans="2:4" ht="28.8" x14ac:dyDescent="0.3">
      <c r="B73" s="134" t="s">
        <v>613</v>
      </c>
      <c r="C73" s="133" t="s">
        <v>377</v>
      </c>
      <c r="D73" s="133" t="s">
        <v>530</v>
      </c>
    </row>
    <row r="74" spans="2:4" ht="50.4" customHeight="1" x14ac:dyDescent="0.3">
      <c r="B74" s="134" t="s">
        <v>626</v>
      </c>
      <c r="C74" s="133" t="s">
        <v>384</v>
      </c>
      <c r="D74" s="133" t="s">
        <v>538</v>
      </c>
    </row>
    <row r="75" spans="2:4" x14ac:dyDescent="0.3">
      <c r="B75" s="367" t="s">
        <v>627</v>
      </c>
      <c r="C75" s="368"/>
      <c r="D75" s="368"/>
    </row>
    <row r="76" spans="2:4" x14ac:dyDescent="0.3">
      <c r="B76" s="369" t="s">
        <v>628</v>
      </c>
      <c r="C76" s="133" t="s">
        <v>385</v>
      </c>
      <c r="D76" s="135" t="s">
        <v>539</v>
      </c>
    </row>
    <row r="77" spans="2:4" ht="14.4" customHeight="1" x14ac:dyDescent="0.3">
      <c r="B77" s="370"/>
      <c r="C77" s="371" t="s">
        <v>386</v>
      </c>
      <c r="D77" s="371" t="s">
        <v>539</v>
      </c>
    </row>
    <row r="78" spans="2:4" x14ac:dyDescent="0.3">
      <c r="B78" s="370"/>
      <c r="C78" s="372"/>
      <c r="D78" s="372"/>
    </row>
    <row r="79" spans="2:4" x14ac:dyDescent="0.3">
      <c r="B79" s="370"/>
      <c r="C79" s="373"/>
      <c r="D79" s="373"/>
    </row>
    <row r="80" spans="2:4" ht="28.8" x14ac:dyDescent="0.3">
      <c r="B80" s="370"/>
      <c r="C80" s="133" t="s">
        <v>387</v>
      </c>
      <c r="D80" s="133"/>
    </row>
    <row r="81" spans="2:4" x14ac:dyDescent="0.3">
      <c r="B81" s="370"/>
      <c r="C81" s="374" t="s">
        <v>388</v>
      </c>
      <c r="D81" s="374"/>
    </row>
    <row r="82" spans="2:4" x14ac:dyDescent="0.3">
      <c r="B82" s="370"/>
      <c r="C82" s="373"/>
      <c r="D82" s="373"/>
    </row>
    <row r="83" spans="2:4" x14ac:dyDescent="0.3">
      <c r="B83" s="386" t="s">
        <v>629</v>
      </c>
      <c r="C83" s="387"/>
      <c r="D83" s="387"/>
    </row>
    <row r="84" spans="2:4" ht="49.8" customHeight="1" x14ac:dyDescent="0.3">
      <c r="B84" s="134" t="s">
        <v>613</v>
      </c>
      <c r="C84" s="133" t="s">
        <v>364</v>
      </c>
      <c r="D84" s="135" t="s">
        <v>530</v>
      </c>
    </row>
    <row r="85" spans="2:4" ht="14.4" customHeight="1" x14ac:dyDescent="0.3">
      <c r="B85" s="388" t="s">
        <v>630</v>
      </c>
      <c r="C85" s="133" t="s">
        <v>389</v>
      </c>
      <c r="D85" s="133"/>
    </row>
    <row r="86" spans="2:4" ht="27.6" x14ac:dyDescent="0.3">
      <c r="B86" s="376"/>
      <c r="C86" s="133" t="s">
        <v>390</v>
      </c>
      <c r="D86" s="135" t="s">
        <v>540</v>
      </c>
    </row>
    <row r="87" spans="2:4" x14ac:dyDescent="0.3">
      <c r="B87" s="377"/>
      <c r="C87" s="133" t="s">
        <v>391</v>
      </c>
      <c r="D87" s="133"/>
    </row>
    <row r="88" spans="2:4" x14ac:dyDescent="0.3">
      <c r="B88" s="367" t="s">
        <v>631</v>
      </c>
      <c r="C88" s="368"/>
      <c r="D88" s="368"/>
    </row>
    <row r="89" spans="2:4" ht="54" customHeight="1" x14ac:dyDescent="0.3">
      <c r="B89" s="134" t="s">
        <v>613</v>
      </c>
      <c r="C89" s="133" t="s">
        <v>364</v>
      </c>
      <c r="D89" s="135" t="s">
        <v>530</v>
      </c>
    </row>
    <row r="90" spans="2:4" ht="43.2" x14ac:dyDescent="0.3">
      <c r="B90" s="388" t="s">
        <v>632</v>
      </c>
      <c r="C90" s="133" t="s">
        <v>392</v>
      </c>
      <c r="D90" s="133" t="s">
        <v>541</v>
      </c>
    </row>
    <row r="91" spans="2:4" x14ac:dyDescent="0.3">
      <c r="B91" s="376"/>
      <c r="C91" s="133" t="s">
        <v>393</v>
      </c>
      <c r="D91" s="133"/>
    </row>
    <row r="92" spans="2:4" ht="28.8" x14ac:dyDescent="0.3">
      <c r="B92" s="376"/>
      <c r="C92" s="133" t="s">
        <v>394</v>
      </c>
      <c r="D92" s="133" t="s">
        <v>542</v>
      </c>
    </row>
    <row r="93" spans="2:4" x14ac:dyDescent="0.3">
      <c r="B93" s="376"/>
      <c r="C93" s="133" t="s">
        <v>395</v>
      </c>
      <c r="D93" s="135" t="s">
        <v>543</v>
      </c>
    </row>
    <row r="94" spans="2:4" ht="14.4" customHeight="1" x14ac:dyDescent="0.3">
      <c r="B94" s="377"/>
      <c r="C94" s="133" t="s">
        <v>396</v>
      </c>
      <c r="D94" s="135" t="s">
        <v>543</v>
      </c>
    </row>
    <row r="95" spans="2:4" ht="14.4" customHeight="1" x14ac:dyDescent="0.3">
      <c r="B95" s="386" t="s">
        <v>633</v>
      </c>
      <c r="C95" s="387"/>
      <c r="D95" s="387"/>
    </row>
    <row r="96" spans="2:4" ht="36.6" customHeight="1" x14ac:dyDescent="0.3">
      <c r="B96" s="134" t="s">
        <v>613</v>
      </c>
      <c r="C96" s="133" t="s">
        <v>377</v>
      </c>
      <c r="D96" s="133" t="s">
        <v>530</v>
      </c>
    </row>
    <row r="97" spans="2:4" ht="14.4" customHeight="1" x14ac:dyDescent="0.3">
      <c r="B97" s="369" t="s">
        <v>634</v>
      </c>
      <c r="C97" s="133" t="s">
        <v>397</v>
      </c>
      <c r="D97" s="133" t="s">
        <v>544</v>
      </c>
    </row>
    <row r="98" spans="2:4" x14ac:dyDescent="0.3">
      <c r="B98" s="370"/>
      <c r="C98" s="133" t="s">
        <v>398</v>
      </c>
      <c r="D98" s="133" t="s">
        <v>545</v>
      </c>
    </row>
    <row r="99" spans="2:4" x14ac:dyDescent="0.3">
      <c r="B99" s="370"/>
      <c r="C99" s="133" t="s">
        <v>399</v>
      </c>
      <c r="D99" s="133" t="s">
        <v>546</v>
      </c>
    </row>
    <row r="100" spans="2:4" ht="28.8" x14ac:dyDescent="0.3">
      <c r="B100" s="370"/>
      <c r="C100" s="133" t="s">
        <v>400</v>
      </c>
      <c r="D100" s="133" t="s">
        <v>547</v>
      </c>
    </row>
    <row r="101" spans="2:4" ht="14.4" customHeight="1" x14ac:dyDescent="0.3">
      <c r="B101" s="378"/>
      <c r="C101" s="133" t="s">
        <v>401</v>
      </c>
      <c r="D101" s="133" t="s">
        <v>548</v>
      </c>
    </row>
    <row r="102" spans="2:4" x14ac:dyDescent="0.3">
      <c r="B102" s="367" t="s">
        <v>635</v>
      </c>
      <c r="C102" s="368"/>
      <c r="D102" s="368"/>
    </row>
    <row r="103" spans="2:4" ht="33.6" customHeight="1" x14ac:dyDescent="0.3">
      <c r="B103" s="134" t="s">
        <v>613</v>
      </c>
      <c r="C103" s="133" t="s">
        <v>364</v>
      </c>
      <c r="D103" s="135" t="s">
        <v>530</v>
      </c>
    </row>
    <row r="104" spans="2:4" ht="26.4" customHeight="1" x14ac:dyDescent="0.3">
      <c r="B104" s="388" t="s">
        <v>636</v>
      </c>
      <c r="C104" s="133" t="s">
        <v>402</v>
      </c>
      <c r="D104" s="137" t="s">
        <v>549</v>
      </c>
    </row>
    <row r="105" spans="2:4" ht="14.4" customHeight="1" x14ac:dyDescent="0.3">
      <c r="B105" s="376"/>
      <c r="C105" s="371" t="s">
        <v>403</v>
      </c>
      <c r="D105" s="371" t="s">
        <v>550</v>
      </c>
    </row>
    <row r="106" spans="2:4" x14ac:dyDescent="0.3">
      <c r="B106" s="376"/>
      <c r="C106" s="373"/>
      <c r="D106" s="373"/>
    </row>
    <row r="107" spans="2:4" x14ac:dyDescent="0.3">
      <c r="B107" s="376"/>
      <c r="C107" s="374" t="s">
        <v>404</v>
      </c>
      <c r="D107" s="374" t="s">
        <v>550</v>
      </c>
    </row>
    <row r="108" spans="2:4" x14ac:dyDescent="0.3">
      <c r="B108" s="376"/>
      <c r="C108" s="372"/>
      <c r="D108" s="372"/>
    </row>
    <row r="109" spans="2:4" x14ac:dyDescent="0.3">
      <c r="B109" s="376"/>
      <c r="C109" s="372"/>
      <c r="D109" s="372"/>
    </row>
    <row r="110" spans="2:4" x14ac:dyDescent="0.3">
      <c r="B110" s="376"/>
      <c r="C110" s="373"/>
      <c r="D110" s="373"/>
    </row>
    <row r="111" spans="2:4" ht="34.799999999999997" customHeight="1" x14ac:dyDescent="0.3">
      <c r="B111" s="377"/>
      <c r="C111" s="133" t="s">
        <v>405</v>
      </c>
      <c r="D111" s="133" t="s">
        <v>550</v>
      </c>
    </row>
    <row r="112" spans="2:4" x14ac:dyDescent="0.3">
      <c r="B112" s="386" t="s">
        <v>637</v>
      </c>
      <c r="C112" s="387"/>
      <c r="D112" s="387"/>
    </row>
    <row r="113" spans="2:4" ht="28.8" x14ac:dyDescent="0.3">
      <c r="B113" s="134" t="s">
        <v>613</v>
      </c>
      <c r="C113" s="133" t="s">
        <v>377</v>
      </c>
      <c r="D113" s="133" t="s">
        <v>530</v>
      </c>
    </row>
    <row r="114" spans="2:4" ht="28.8" x14ac:dyDescent="0.3">
      <c r="B114" s="134" t="s">
        <v>638</v>
      </c>
      <c r="C114" s="133" t="s">
        <v>406</v>
      </c>
      <c r="D114" s="133" t="s">
        <v>551</v>
      </c>
    </row>
    <row r="115" spans="2:4" ht="14.4" customHeight="1" x14ac:dyDescent="0.3">
      <c r="B115" s="388" t="s">
        <v>638</v>
      </c>
      <c r="C115" s="133" t="s">
        <v>407</v>
      </c>
      <c r="D115" s="133" t="s">
        <v>551</v>
      </c>
    </row>
    <row r="116" spans="2:4" x14ac:dyDescent="0.3">
      <c r="B116" s="376"/>
      <c r="C116" s="133" t="s">
        <v>408</v>
      </c>
      <c r="D116" s="133" t="s">
        <v>551</v>
      </c>
    </row>
    <row r="117" spans="2:4" x14ac:dyDescent="0.3">
      <c r="B117" s="376"/>
      <c r="C117" s="133" t="s">
        <v>409</v>
      </c>
      <c r="D117" s="133" t="s">
        <v>551</v>
      </c>
    </row>
    <row r="118" spans="2:4" x14ac:dyDescent="0.3">
      <c r="B118" s="376"/>
      <c r="C118" s="133" t="s">
        <v>410</v>
      </c>
      <c r="D118" s="133" t="s">
        <v>552</v>
      </c>
    </row>
    <row r="119" spans="2:4" ht="28.8" x14ac:dyDescent="0.3">
      <c r="B119" s="376"/>
      <c r="C119" s="133" t="s">
        <v>411</v>
      </c>
      <c r="D119" s="133" t="s">
        <v>553</v>
      </c>
    </row>
    <row r="120" spans="2:4" ht="14.4" customHeight="1" x14ac:dyDescent="0.3">
      <c r="B120" s="377"/>
      <c r="C120" s="133" t="s">
        <v>412</v>
      </c>
      <c r="D120" s="133" t="s">
        <v>554</v>
      </c>
    </row>
    <row r="121" spans="2:4" x14ac:dyDescent="0.3">
      <c r="B121" s="367" t="s">
        <v>639</v>
      </c>
      <c r="C121" s="368"/>
      <c r="D121" s="368"/>
    </row>
    <row r="122" spans="2:4" ht="30.6" customHeight="1" x14ac:dyDescent="0.3">
      <c r="B122" s="134" t="s">
        <v>613</v>
      </c>
      <c r="C122" s="133" t="s">
        <v>377</v>
      </c>
      <c r="D122" s="133" t="s">
        <v>530</v>
      </c>
    </row>
    <row r="123" spans="2:4" ht="28.8" x14ac:dyDescent="0.3">
      <c r="B123" s="388" t="s">
        <v>640</v>
      </c>
      <c r="C123" s="133" t="s">
        <v>413</v>
      </c>
      <c r="D123" s="133" t="s">
        <v>555</v>
      </c>
    </row>
    <row r="124" spans="2:4" x14ac:dyDescent="0.3">
      <c r="B124" s="376"/>
      <c r="C124" s="133" t="s">
        <v>414</v>
      </c>
      <c r="D124" s="133" t="s">
        <v>555</v>
      </c>
    </row>
    <row r="125" spans="2:4" x14ac:dyDescent="0.3">
      <c r="B125" s="376"/>
      <c r="C125" s="133" t="s">
        <v>415</v>
      </c>
      <c r="D125" s="133" t="s">
        <v>555</v>
      </c>
    </row>
    <row r="126" spans="2:4" x14ac:dyDescent="0.3">
      <c r="B126" s="376"/>
      <c r="C126" s="133" t="s">
        <v>416</v>
      </c>
      <c r="D126" s="133" t="s">
        <v>555</v>
      </c>
    </row>
    <row r="127" spans="2:4" ht="14.4" customHeight="1" x14ac:dyDescent="0.3">
      <c r="B127" s="377"/>
      <c r="C127" s="133" t="s">
        <v>417</v>
      </c>
      <c r="D127" s="133" t="s">
        <v>556</v>
      </c>
    </row>
    <row r="128" spans="2:4" ht="14.4" customHeight="1" x14ac:dyDescent="0.3">
      <c r="B128" s="386" t="s">
        <v>641</v>
      </c>
      <c r="C128" s="387"/>
      <c r="D128" s="387"/>
    </row>
    <row r="129" spans="2:4" ht="35.4" customHeight="1" x14ac:dyDescent="0.3">
      <c r="B129" s="134" t="s">
        <v>613</v>
      </c>
      <c r="C129" s="133" t="s">
        <v>364</v>
      </c>
      <c r="D129" s="135" t="s">
        <v>530</v>
      </c>
    </row>
    <row r="130" spans="2:4" ht="30.6" customHeight="1" x14ac:dyDescent="0.3">
      <c r="B130" s="369" t="s">
        <v>642</v>
      </c>
      <c r="C130" s="133" t="s">
        <v>418</v>
      </c>
      <c r="D130" s="133" t="s">
        <v>557</v>
      </c>
    </row>
    <row r="131" spans="2:4" ht="14.4" customHeight="1" x14ac:dyDescent="0.3">
      <c r="B131" s="370"/>
      <c r="C131" s="374" t="s">
        <v>419</v>
      </c>
      <c r="D131" s="374" t="s">
        <v>558</v>
      </c>
    </row>
    <row r="132" spans="2:4" x14ac:dyDescent="0.3">
      <c r="B132" s="370"/>
      <c r="C132" s="372"/>
      <c r="D132" s="372"/>
    </row>
    <row r="133" spans="2:4" x14ac:dyDescent="0.3">
      <c r="B133" s="370"/>
      <c r="C133" s="372"/>
      <c r="D133" s="372"/>
    </row>
    <row r="134" spans="2:4" x14ac:dyDescent="0.3">
      <c r="B134" s="370"/>
      <c r="C134" s="372"/>
      <c r="D134" s="372"/>
    </row>
    <row r="135" spans="2:4" x14ac:dyDescent="0.3">
      <c r="B135" s="378"/>
      <c r="C135" s="373"/>
      <c r="D135" s="373"/>
    </row>
    <row r="136" spans="2:4" x14ac:dyDescent="0.3">
      <c r="B136" s="367" t="s">
        <v>643</v>
      </c>
      <c r="C136" s="368"/>
      <c r="D136" s="368"/>
    </row>
    <row r="137" spans="2:4" ht="36" customHeight="1" x14ac:dyDescent="0.3">
      <c r="B137" s="134" t="s">
        <v>613</v>
      </c>
      <c r="C137" s="133" t="s">
        <v>377</v>
      </c>
      <c r="D137" s="133" t="s">
        <v>530</v>
      </c>
    </row>
    <row r="138" spans="2:4" ht="14.4" customHeight="1" x14ac:dyDescent="0.3">
      <c r="B138" s="388" t="s">
        <v>644</v>
      </c>
      <c r="C138" s="133" t="s">
        <v>421</v>
      </c>
      <c r="D138" s="133" t="s">
        <v>559</v>
      </c>
    </row>
    <row r="139" spans="2:4" ht="28.8" x14ac:dyDescent="0.3">
      <c r="B139" s="376"/>
      <c r="C139" s="133" t="s">
        <v>422</v>
      </c>
      <c r="D139" s="133" t="s">
        <v>560</v>
      </c>
    </row>
    <row r="140" spans="2:4" ht="28.8" x14ac:dyDescent="0.3">
      <c r="B140" s="377"/>
      <c r="C140" s="133" t="s">
        <v>423</v>
      </c>
      <c r="D140" s="133" t="s">
        <v>561</v>
      </c>
    </row>
    <row r="141" spans="2:4" x14ac:dyDescent="0.3">
      <c r="B141" s="367" t="s">
        <v>645</v>
      </c>
      <c r="C141" s="368"/>
      <c r="D141" s="368"/>
    </row>
    <row r="142" spans="2:4" ht="40.799999999999997" customHeight="1" x14ac:dyDescent="0.3">
      <c r="B142" s="134" t="s">
        <v>613</v>
      </c>
      <c r="C142" s="133" t="s">
        <v>364</v>
      </c>
      <c r="D142" s="135" t="s">
        <v>530</v>
      </c>
    </row>
    <row r="143" spans="2:4" ht="30.6" customHeight="1" x14ac:dyDescent="0.3">
      <c r="B143" s="391" t="s">
        <v>646</v>
      </c>
      <c r="C143" s="371" t="s">
        <v>420</v>
      </c>
      <c r="D143" s="371"/>
    </row>
    <row r="144" spans="2:4" ht="14.4" customHeight="1" x14ac:dyDescent="0.3">
      <c r="B144" s="378"/>
      <c r="C144" s="373"/>
      <c r="D144" s="373"/>
    </row>
    <row r="145" spans="2:4" ht="14.4" customHeight="1" x14ac:dyDescent="0.3">
      <c r="B145" s="367" t="s">
        <v>647</v>
      </c>
      <c r="C145" s="368"/>
      <c r="D145" s="368"/>
    </row>
    <row r="146" spans="2:4" ht="51.6" customHeight="1" x14ac:dyDescent="0.3">
      <c r="B146" s="134" t="s">
        <v>613</v>
      </c>
      <c r="C146" s="133" t="s">
        <v>377</v>
      </c>
      <c r="D146" s="133" t="s">
        <v>530</v>
      </c>
    </row>
    <row r="147" spans="2:4" ht="27.6" customHeight="1" x14ac:dyDescent="0.3">
      <c r="B147" s="388" t="s">
        <v>648</v>
      </c>
      <c r="C147" s="133" t="s">
        <v>424</v>
      </c>
      <c r="D147" s="133" t="s">
        <v>562</v>
      </c>
    </row>
    <row r="148" spans="2:4" ht="28.8" x14ac:dyDescent="0.3">
      <c r="B148" s="376"/>
      <c r="C148" s="133" t="s">
        <v>425</v>
      </c>
      <c r="D148" s="133" t="s">
        <v>563</v>
      </c>
    </row>
    <row r="149" spans="2:4" ht="28.8" x14ac:dyDescent="0.3">
      <c r="B149" s="376"/>
      <c r="C149" s="133" t="s">
        <v>426</v>
      </c>
      <c r="D149" s="133" t="s">
        <v>563</v>
      </c>
    </row>
    <row r="150" spans="2:4" ht="41.4" customHeight="1" x14ac:dyDescent="0.3">
      <c r="B150" s="376"/>
      <c r="C150" s="133" t="s">
        <v>427</v>
      </c>
      <c r="D150" s="133" t="s">
        <v>563</v>
      </c>
    </row>
    <row r="151" spans="2:4" x14ac:dyDescent="0.3">
      <c r="B151" s="376"/>
      <c r="C151" s="133" t="s">
        <v>428</v>
      </c>
      <c r="D151" s="133" t="s">
        <v>564</v>
      </c>
    </row>
    <row r="152" spans="2:4" x14ac:dyDescent="0.3">
      <c r="B152" s="376"/>
      <c r="C152" s="133" t="s">
        <v>429</v>
      </c>
      <c r="D152" s="133" t="s">
        <v>565</v>
      </c>
    </row>
    <row r="153" spans="2:4" ht="43.2" x14ac:dyDescent="0.3">
      <c r="B153" s="376"/>
      <c r="C153" s="133" t="s">
        <v>430</v>
      </c>
      <c r="D153" s="133" t="s">
        <v>566</v>
      </c>
    </row>
    <row r="154" spans="2:4" ht="28.8" x14ac:dyDescent="0.3">
      <c r="B154" s="376"/>
      <c r="C154" s="133" t="s">
        <v>431</v>
      </c>
      <c r="D154" s="133" t="s">
        <v>567</v>
      </c>
    </row>
    <row r="155" spans="2:4" ht="43.2" x14ac:dyDescent="0.3">
      <c r="B155" s="376"/>
      <c r="C155" s="133" t="s">
        <v>432</v>
      </c>
      <c r="D155" s="133" t="s">
        <v>568</v>
      </c>
    </row>
    <row r="156" spans="2:4" ht="14.4" customHeight="1" x14ac:dyDescent="0.3">
      <c r="B156" s="377"/>
      <c r="C156" s="133" t="s">
        <v>433</v>
      </c>
      <c r="D156" s="133" t="s">
        <v>569</v>
      </c>
    </row>
    <row r="157" spans="2:4" ht="14.4" customHeight="1" x14ac:dyDescent="0.3">
      <c r="B157" s="367" t="s">
        <v>649</v>
      </c>
      <c r="C157" s="368"/>
      <c r="D157" s="368"/>
    </row>
    <row r="158" spans="2:4" ht="31.8" customHeight="1" x14ac:dyDescent="0.3">
      <c r="B158" s="134" t="s">
        <v>613</v>
      </c>
      <c r="C158" s="133" t="s">
        <v>377</v>
      </c>
      <c r="D158" s="133" t="s">
        <v>530</v>
      </c>
    </row>
    <row r="159" spans="2:4" ht="14.4" customHeight="1" x14ac:dyDescent="0.3">
      <c r="B159" s="369" t="s">
        <v>650</v>
      </c>
      <c r="C159" s="133" t="s">
        <v>434</v>
      </c>
      <c r="D159" s="133" t="s">
        <v>570</v>
      </c>
    </row>
    <row r="160" spans="2:4" ht="28.8" x14ac:dyDescent="0.3">
      <c r="B160" s="370"/>
      <c r="C160" s="133" t="s">
        <v>435</v>
      </c>
      <c r="D160" s="133" t="s">
        <v>571</v>
      </c>
    </row>
    <row r="161" spans="2:4" ht="46.8" customHeight="1" x14ac:dyDescent="0.3">
      <c r="B161" s="378"/>
      <c r="C161" s="133" t="s">
        <v>436</v>
      </c>
      <c r="D161" s="133" t="s">
        <v>571</v>
      </c>
    </row>
    <row r="162" spans="2:4" ht="27.6" customHeight="1" x14ac:dyDescent="0.3">
      <c r="B162" s="367" t="s">
        <v>651</v>
      </c>
      <c r="C162" s="368"/>
      <c r="D162" s="368"/>
    </row>
    <row r="163" spans="2:4" ht="31.2" customHeight="1" x14ac:dyDescent="0.3">
      <c r="B163" s="134" t="s">
        <v>613</v>
      </c>
      <c r="C163" s="133" t="s">
        <v>364</v>
      </c>
      <c r="D163" s="133" t="s">
        <v>530</v>
      </c>
    </row>
    <row r="164" spans="2:4" ht="14.4" customHeight="1" x14ac:dyDescent="0.3">
      <c r="B164" s="369" t="s">
        <v>652</v>
      </c>
      <c r="C164" s="133" t="s">
        <v>437</v>
      </c>
      <c r="D164" s="133" t="s">
        <v>572</v>
      </c>
    </row>
    <row r="165" spans="2:4" ht="14.4" customHeight="1" x14ac:dyDescent="0.3">
      <c r="B165" s="370"/>
      <c r="C165" s="374" t="s">
        <v>438</v>
      </c>
      <c r="D165" s="374"/>
    </row>
    <row r="166" spans="2:4" x14ac:dyDescent="0.3">
      <c r="B166" s="378"/>
      <c r="C166" s="373"/>
      <c r="D166" s="373"/>
    </row>
    <row r="167" spans="2:4" x14ac:dyDescent="0.3">
      <c r="B167" s="386" t="s">
        <v>653</v>
      </c>
      <c r="C167" s="387"/>
      <c r="D167" s="387"/>
    </row>
    <row r="168" spans="2:4" ht="28.8" x14ac:dyDescent="0.3">
      <c r="B168" s="134" t="s">
        <v>613</v>
      </c>
      <c r="C168" s="133" t="s">
        <v>377</v>
      </c>
      <c r="D168" s="133" t="s">
        <v>530</v>
      </c>
    </row>
    <row r="169" spans="2:4" ht="43.2" customHeight="1" x14ac:dyDescent="0.3">
      <c r="B169" s="134" t="s">
        <v>654</v>
      </c>
      <c r="C169" s="133" t="s">
        <v>439</v>
      </c>
      <c r="D169" s="133" t="s">
        <v>573</v>
      </c>
    </row>
    <row r="170" spans="2:4" ht="14.4" customHeight="1" x14ac:dyDescent="0.3">
      <c r="B170" s="367" t="s">
        <v>655</v>
      </c>
      <c r="C170" s="368"/>
      <c r="D170" s="368"/>
    </row>
    <row r="171" spans="2:4" ht="43.8" customHeight="1" x14ac:dyDescent="0.3">
      <c r="B171" s="138" t="s">
        <v>656</v>
      </c>
      <c r="C171" s="133" t="s">
        <v>440</v>
      </c>
      <c r="D171" s="133" t="s">
        <v>574</v>
      </c>
    </row>
    <row r="172" spans="2:4" x14ac:dyDescent="0.3">
      <c r="B172" s="367" t="s">
        <v>657</v>
      </c>
      <c r="C172" s="368"/>
      <c r="D172" s="368"/>
    </row>
    <row r="173" spans="2:4" ht="28.8" x14ac:dyDescent="0.3">
      <c r="B173" s="134" t="s">
        <v>613</v>
      </c>
      <c r="C173" s="133" t="s">
        <v>377</v>
      </c>
      <c r="D173" s="133" t="s">
        <v>530</v>
      </c>
    </row>
    <row r="174" spans="2:4" ht="43.2" customHeight="1" x14ac:dyDescent="0.3">
      <c r="B174" s="134" t="s">
        <v>658</v>
      </c>
      <c r="C174" s="133" t="s">
        <v>441</v>
      </c>
      <c r="D174" s="133" t="s">
        <v>575</v>
      </c>
    </row>
    <row r="175" spans="2:4" ht="14.4" customHeight="1" x14ac:dyDescent="0.3">
      <c r="B175" s="367" t="s">
        <v>659</v>
      </c>
      <c r="C175" s="368"/>
      <c r="D175" s="368"/>
    </row>
    <row r="176" spans="2:4" ht="28.8" x14ac:dyDescent="0.3">
      <c r="B176" s="134" t="s">
        <v>613</v>
      </c>
      <c r="C176" s="133" t="s">
        <v>377</v>
      </c>
      <c r="D176" s="133" t="s">
        <v>530</v>
      </c>
    </row>
    <row r="177" spans="2:4" ht="14.4" customHeight="1" x14ac:dyDescent="0.3">
      <c r="B177" s="138" t="s">
        <v>660</v>
      </c>
      <c r="C177" s="133" t="s">
        <v>442</v>
      </c>
      <c r="D177" s="133" t="s">
        <v>576</v>
      </c>
    </row>
    <row r="178" spans="2:4" x14ac:dyDescent="0.3">
      <c r="B178" s="386" t="s">
        <v>661</v>
      </c>
      <c r="C178" s="387"/>
      <c r="D178" s="387"/>
    </row>
    <row r="179" spans="2:4" ht="14.4" customHeight="1" x14ac:dyDescent="0.3">
      <c r="B179" s="388" t="s">
        <v>662</v>
      </c>
      <c r="C179" s="374" t="s">
        <v>444</v>
      </c>
      <c r="D179" s="374" t="s">
        <v>577</v>
      </c>
    </row>
    <row r="180" spans="2:4" x14ac:dyDescent="0.3">
      <c r="B180" s="377"/>
      <c r="C180" s="373"/>
      <c r="D180" s="373"/>
    </row>
    <row r="181" spans="2:4" ht="14.4" customHeight="1" x14ac:dyDescent="0.3">
      <c r="B181" s="367" t="s">
        <v>663</v>
      </c>
      <c r="C181" s="368"/>
      <c r="D181" s="368"/>
    </row>
    <row r="182" spans="2:4" ht="14.4" customHeight="1" x14ac:dyDescent="0.3">
      <c r="B182" s="369" t="s">
        <v>664</v>
      </c>
      <c r="C182" s="374" t="s">
        <v>443</v>
      </c>
      <c r="D182" s="374" t="s">
        <v>578</v>
      </c>
    </row>
    <row r="183" spans="2:4" x14ac:dyDescent="0.3">
      <c r="B183" s="378"/>
      <c r="C183" s="373"/>
      <c r="D183" s="373"/>
    </row>
    <row r="184" spans="2:4" x14ac:dyDescent="0.3">
      <c r="B184" s="367" t="s">
        <v>665</v>
      </c>
      <c r="C184" s="368"/>
      <c r="D184" s="368"/>
    </row>
    <row r="185" spans="2:4" ht="30.6" customHeight="1" x14ac:dyDescent="0.3">
      <c r="B185" s="134" t="s">
        <v>613</v>
      </c>
      <c r="C185" s="133" t="s">
        <v>364</v>
      </c>
      <c r="D185" s="133" t="s">
        <v>530</v>
      </c>
    </row>
    <row r="186" spans="2:4" ht="28.8" x14ac:dyDescent="0.3">
      <c r="B186" s="369" t="s">
        <v>666</v>
      </c>
      <c r="C186" s="133" t="s">
        <v>445</v>
      </c>
      <c r="D186" s="133" t="s">
        <v>579</v>
      </c>
    </row>
    <row r="187" spans="2:4" ht="14.4" customHeight="1" x14ac:dyDescent="0.3">
      <c r="B187" s="378"/>
      <c r="C187" s="133" t="s">
        <v>446</v>
      </c>
      <c r="D187" s="133"/>
    </row>
    <row r="188" spans="2:4" ht="14.4" customHeight="1" x14ac:dyDescent="0.3">
      <c r="B188" s="386" t="s">
        <v>667</v>
      </c>
      <c r="C188" s="387"/>
      <c r="D188" s="387"/>
    </row>
    <row r="189" spans="2:4" ht="28.8" x14ac:dyDescent="0.3">
      <c r="B189" s="134" t="s">
        <v>613</v>
      </c>
      <c r="C189" s="133" t="s">
        <v>364</v>
      </c>
      <c r="D189" s="133" t="s">
        <v>530</v>
      </c>
    </row>
    <row r="190" spans="2:4" ht="40.200000000000003" customHeight="1" x14ac:dyDescent="0.3">
      <c r="B190" s="134" t="s">
        <v>668</v>
      </c>
      <c r="C190" s="133" t="s">
        <v>447</v>
      </c>
      <c r="D190" s="133" t="s">
        <v>580</v>
      </c>
    </row>
    <row r="191" spans="2:4" ht="14.4" customHeight="1" x14ac:dyDescent="0.3">
      <c r="B191" s="388" t="s">
        <v>668</v>
      </c>
      <c r="C191" s="374" t="s">
        <v>448</v>
      </c>
      <c r="D191" s="374" t="s">
        <v>581</v>
      </c>
    </row>
    <row r="192" spans="2:4" x14ac:dyDescent="0.3">
      <c r="B192" s="376"/>
      <c r="C192" s="372"/>
      <c r="D192" s="372"/>
    </row>
    <row r="193" spans="2:4" x14ac:dyDescent="0.3">
      <c r="B193" s="376"/>
      <c r="C193" s="372"/>
      <c r="D193" s="372"/>
    </row>
    <row r="194" spans="2:4" x14ac:dyDescent="0.3">
      <c r="B194" s="376"/>
      <c r="C194" s="372"/>
      <c r="D194" s="372"/>
    </row>
    <row r="195" spans="2:4" x14ac:dyDescent="0.3">
      <c r="B195" s="377"/>
      <c r="C195" s="373"/>
      <c r="D195" s="373"/>
    </row>
    <row r="196" spans="2:4" x14ac:dyDescent="0.3">
      <c r="B196" s="367" t="s">
        <v>669</v>
      </c>
      <c r="C196" s="368"/>
      <c r="D196" s="368"/>
    </row>
    <row r="197" spans="2:4" ht="33.6" customHeight="1" x14ac:dyDescent="0.3">
      <c r="B197" s="134" t="s">
        <v>613</v>
      </c>
      <c r="C197" s="133" t="s">
        <v>364</v>
      </c>
      <c r="D197" s="133" t="s">
        <v>530</v>
      </c>
    </row>
    <row r="198" spans="2:4" ht="14.4" customHeight="1" x14ac:dyDescent="0.3">
      <c r="B198" s="388" t="s">
        <v>670</v>
      </c>
      <c r="C198" s="374" t="s">
        <v>449</v>
      </c>
      <c r="D198" s="374"/>
    </row>
    <row r="199" spans="2:4" ht="14.4" customHeight="1" x14ac:dyDescent="0.3">
      <c r="B199" s="377"/>
      <c r="C199" s="373"/>
      <c r="D199" s="373"/>
    </row>
    <row r="200" spans="2:4" ht="14.4" customHeight="1" x14ac:dyDescent="0.3">
      <c r="B200" s="367" t="s">
        <v>671</v>
      </c>
      <c r="C200" s="368"/>
      <c r="D200" s="368"/>
    </row>
    <row r="201" spans="2:4" ht="28.8" x14ac:dyDescent="0.3">
      <c r="B201" s="134" t="s">
        <v>613</v>
      </c>
      <c r="C201" s="133" t="s">
        <v>364</v>
      </c>
      <c r="D201" s="133" t="s">
        <v>530</v>
      </c>
    </row>
    <row r="202" spans="2:4" ht="32.4" customHeight="1" x14ac:dyDescent="0.3">
      <c r="B202" s="134" t="s">
        <v>672</v>
      </c>
      <c r="C202" s="133" t="s">
        <v>450</v>
      </c>
      <c r="D202" s="133"/>
    </row>
    <row r="203" spans="2:4" ht="18" customHeight="1" x14ac:dyDescent="0.3">
      <c r="B203" s="375" t="s">
        <v>672</v>
      </c>
      <c r="C203" s="371" t="s">
        <v>451</v>
      </c>
      <c r="D203" s="371" t="s">
        <v>582</v>
      </c>
    </row>
    <row r="204" spans="2:4" ht="14.4" customHeight="1" x14ac:dyDescent="0.3">
      <c r="B204" s="377"/>
      <c r="C204" s="373"/>
      <c r="D204" s="373"/>
    </row>
    <row r="205" spans="2:4" x14ac:dyDescent="0.3">
      <c r="B205" s="367" t="s">
        <v>673</v>
      </c>
      <c r="C205" s="368"/>
      <c r="D205" s="368"/>
    </row>
    <row r="206" spans="2:4" ht="40.799999999999997" customHeight="1" x14ac:dyDescent="0.3">
      <c r="B206" s="134" t="s">
        <v>613</v>
      </c>
      <c r="C206" s="133" t="s">
        <v>364</v>
      </c>
      <c r="D206" s="135" t="s">
        <v>530</v>
      </c>
    </row>
    <row r="207" spans="2:4" ht="14.4" customHeight="1" x14ac:dyDescent="0.3">
      <c r="B207" s="375" t="s">
        <v>674</v>
      </c>
      <c r="C207" s="371" t="s">
        <v>452</v>
      </c>
      <c r="D207" s="371"/>
    </row>
    <row r="208" spans="2:4" x14ac:dyDescent="0.3">
      <c r="B208" s="376"/>
      <c r="C208" s="373"/>
      <c r="D208" s="373"/>
    </row>
    <row r="209" spans="2:4" ht="28.8" x14ac:dyDescent="0.3">
      <c r="B209" s="376"/>
      <c r="C209" s="133" t="s">
        <v>453</v>
      </c>
      <c r="D209" s="135" t="s">
        <v>582</v>
      </c>
    </row>
    <row r="210" spans="2:4" ht="28.2" customHeight="1" x14ac:dyDescent="0.3">
      <c r="B210" s="377"/>
      <c r="C210" s="133" t="s">
        <v>454</v>
      </c>
      <c r="D210" s="133" t="s">
        <v>582</v>
      </c>
    </row>
    <row r="211" spans="2:4" x14ac:dyDescent="0.3">
      <c r="B211" s="367" t="s">
        <v>675</v>
      </c>
      <c r="C211" s="368"/>
      <c r="D211" s="368"/>
    </row>
    <row r="212" spans="2:4" ht="28.8" x14ac:dyDescent="0.3">
      <c r="B212" s="134" t="s">
        <v>613</v>
      </c>
      <c r="C212" s="133" t="s">
        <v>364</v>
      </c>
      <c r="D212" s="133" t="s">
        <v>530</v>
      </c>
    </row>
    <row r="213" spans="2:4" ht="28.8" x14ac:dyDescent="0.3">
      <c r="B213" s="139" t="s">
        <v>676</v>
      </c>
      <c r="C213" s="140" t="s">
        <v>455</v>
      </c>
      <c r="D213" s="140" t="s">
        <v>582</v>
      </c>
    </row>
    <row r="214" spans="2:4" x14ac:dyDescent="0.3">
      <c r="B214"/>
      <c r="C214"/>
      <c r="D214"/>
    </row>
    <row r="215" spans="2:4" x14ac:dyDescent="0.3">
      <c r="B215"/>
      <c r="C215"/>
      <c r="D215"/>
    </row>
    <row r="216" spans="2:4" x14ac:dyDescent="0.3">
      <c r="B216"/>
      <c r="C216"/>
      <c r="D216"/>
    </row>
    <row r="217" spans="2:4" x14ac:dyDescent="0.3">
      <c r="B217"/>
      <c r="C217"/>
      <c r="D217"/>
    </row>
    <row r="218" spans="2:4" x14ac:dyDescent="0.3">
      <c r="B218"/>
      <c r="C218"/>
      <c r="D218"/>
    </row>
    <row r="219" spans="2:4" x14ac:dyDescent="0.3">
      <c r="B219"/>
      <c r="C219"/>
      <c r="D219"/>
    </row>
    <row r="220" spans="2:4" x14ac:dyDescent="0.3">
      <c r="B220"/>
      <c r="C220"/>
      <c r="D220"/>
    </row>
    <row r="221" spans="2:4" x14ac:dyDescent="0.3">
      <c r="B221"/>
      <c r="C221"/>
      <c r="D221"/>
    </row>
    <row r="222" spans="2:4" x14ac:dyDescent="0.3">
      <c r="B222"/>
      <c r="C222"/>
      <c r="D222"/>
    </row>
    <row r="223" spans="2:4" x14ac:dyDescent="0.3">
      <c r="B223"/>
      <c r="C223"/>
      <c r="D223"/>
    </row>
  </sheetData>
  <mergeCells count="94">
    <mergeCell ref="B207:B210"/>
    <mergeCell ref="C207:C208"/>
    <mergeCell ref="D207:D208"/>
    <mergeCell ref="B211:D211"/>
    <mergeCell ref="B200:D200"/>
    <mergeCell ref="B203:B204"/>
    <mergeCell ref="C203:C204"/>
    <mergeCell ref="D203:D204"/>
    <mergeCell ref="B205:D205"/>
    <mergeCell ref="B186:B187"/>
    <mergeCell ref="B188:D188"/>
    <mergeCell ref="B181:D181"/>
    <mergeCell ref="B182:B183"/>
    <mergeCell ref="C182:C183"/>
    <mergeCell ref="D182:D183"/>
    <mergeCell ref="B196:D196"/>
    <mergeCell ref="B198:B199"/>
    <mergeCell ref="C198:C199"/>
    <mergeCell ref="D198:D199"/>
    <mergeCell ref="B191:B195"/>
    <mergeCell ref="C191:C195"/>
    <mergeCell ref="D191:D195"/>
    <mergeCell ref="B178:D178"/>
    <mergeCell ref="B170:D170"/>
    <mergeCell ref="B172:D172"/>
    <mergeCell ref="B179:B180"/>
    <mergeCell ref="C179:C180"/>
    <mergeCell ref="D179:D180"/>
    <mergeCell ref="B164:B166"/>
    <mergeCell ref="C165:C166"/>
    <mergeCell ref="D165:D166"/>
    <mergeCell ref="B167:D167"/>
    <mergeCell ref="B175:D175"/>
    <mergeCell ref="B145:D145"/>
    <mergeCell ref="B147:B156"/>
    <mergeCell ref="B157:D157"/>
    <mergeCell ref="B159:B161"/>
    <mergeCell ref="B162:D162"/>
    <mergeCell ref="B136:D136"/>
    <mergeCell ref="B138:B140"/>
    <mergeCell ref="B141:D141"/>
    <mergeCell ref="B143:B144"/>
    <mergeCell ref="C143:C144"/>
    <mergeCell ref="D143:D144"/>
    <mergeCell ref="B123:B127"/>
    <mergeCell ref="B128:D128"/>
    <mergeCell ref="B130:B135"/>
    <mergeCell ref="C131:C135"/>
    <mergeCell ref="D131:D135"/>
    <mergeCell ref="C107:C110"/>
    <mergeCell ref="D107:D110"/>
    <mergeCell ref="B112:D112"/>
    <mergeCell ref="B115:B120"/>
    <mergeCell ref="B121:D121"/>
    <mergeCell ref="B39:D39"/>
    <mergeCell ref="B40:B41"/>
    <mergeCell ref="B42:D42"/>
    <mergeCell ref="D81:D82"/>
    <mergeCell ref="B83:D83"/>
    <mergeCell ref="B6:B7"/>
    <mergeCell ref="C6:C7"/>
    <mergeCell ref="D6:D7"/>
    <mergeCell ref="B8:D8"/>
    <mergeCell ref="B9:B38"/>
    <mergeCell ref="B44:B51"/>
    <mergeCell ref="C46:C50"/>
    <mergeCell ref="D46:D50"/>
    <mergeCell ref="B68:B71"/>
    <mergeCell ref="C68:C69"/>
    <mergeCell ref="D68:D69"/>
    <mergeCell ref="B61:B62"/>
    <mergeCell ref="B63:D63"/>
    <mergeCell ref="B66:D66"/>
    <mergeCell ref="B52:D52"/>
    <mergeCell ref="B54:B58"/>
    <mergeCell ref="C55:C58"/>
    <mergeCell ref="D55:D58"/>
    <mergeCell ref="B59:D59"/>
    <mergeCell ref="B184:D184"/>
    <mergeCell ref="B72:D72"/>
    <mergeCell ref="B75:D75"/>
    <mergeCell ref="B76:B82"/>
    <mergeCell ref="C77:C79"/>
    <mergeCell ref="D77:D79"/>
    <mergeCell ref="C81:C82"/>
    <mergeCell ref="B85:B87"/>
    <mergeCell ref="B88:D88"/>
    <mergeCell ref="B90:B94"/>
    <mergeCell ref="B95:D95"/>
    <mergeCell ref="B97:B101"/>
    <mergeCell ref="B102:D102"/>
    <mergeCell ref="B104:B111"/>
    <mergeCell ref="C105:C106"/>
    <mergeCell ref="D105:D106"/>
  </mergeCells>
  <hyperlinks>
    <hyperlink ref="B3" r:id="rId1"/>
    <hyperlink ref="D3" location="Index!A1" display="Index"/>
    <hyperlink ref="C6" r:id="rId2"/>
    <hyperlink ref="D4" r:id="rId3"/>
  </hyperlinks>
  <pageMargins left="0.7" right="0.7" top="0.75" bottom="0.75" header="0.3" footer="0.3"/>
  <pageSetup paperSize="9" orientation="portrait"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B1:G738"/>
  <sheetViews>
    <sheetView showGridLines="0" zoomScale="80" zoomScaleNormal="80" workbookViewId="0">
      <selection activeCell="E14" sqref="E14"/>
    </sheetView>
  </sheetViews>
  <sheetFormatPr defaultColWidth="14.44140625" defaultRowHeight="13.8" x14ac:dyDescent="0.3"/>
  <cols>
    <col min="1" max="1" width="2.5546875" style="16" customWidth="1"/>
    <col min="2" max="2" width="3" style="23" customWidth="1"/>
    <col min="3" max="3" width="22.44140625" style="20" customWidth="1"/>
    <col min="4" max="4" width="95" style="16" customWidth="1"/>
    <col min="5" max="5" width="41.88671875" style="16" customWidth="1"/>
    <col min="6" max="6" width="37.5546875" style="16" customWidth="1"/>
    <col min="7" max="16384" width="14.44140625" style="16"/>
  </cols>
  <sheetData>
    <row r="1" spans="2:7" ht="5.0999999999999996" customHeight="1" x14ac:dyDescent="0.3"/>
    <row r="2" spans="2:7" ht="15" customHeight="1" x14ac:dyDescent="0.3">
      <c r="B2" s="393" t="s">
        <v>190</v>
      </c>
      <c r="C2" s="393"/>
      <c r="D2" s="393"/>
      <c r="E2" s="396" t="s">
        <v>337</v>
      </c>
      <c r="F2" s="396"/>
    </row>
    <row r="3" spans="2:7" ht="15" customHeight="1" x14ac:dyDescent="0.3">
      <c r="B3" s="393"/>
      <c r="C3" s="393"/>
      <c r="D3" s="393"/>
      <c r="E3" s="397" t="s">
        <v>1</v>
      </c>
      <c r="F3" s="397"/>
    </row>
    <row r="4" spans="2:7" ht="15" customHeight="1" x14ac:dyDescent="0.3">
      <c r="B4" s="393"/>
      <c r="C4" s="393"/>
      <c r="D4" s="393"/>
      <c r="E4" s="398" t="s">
        <v>2</v>
      </c>
      <c r="F4" s="398"/>
    </row>
    <row r="5" spans="2:7" ht="18" customHeight="1" x14ac:dyDescent="0.3">
      <c r="B5" s="17"/>
      <c r="C5" s="17"/>
      <c r="D5" s="17"/>
      <c r="F5" s="46"/>
    </row>
    <row r="6" spans="2:7" ht="18" customHeight="1" x14ac:dyDescent="0.3">
      <c r="B6" s="17"/>
      <c r="C6" s="17"/>
      <c r="D6" s="17"/>
      <c r="E6" s="399"/>
      <c r="F6" s="399"/>
    </row>
    <row r="7" spans="2:7" ht="18" customHeight="1" x14ac:dyDescent="0.3">
      <c r="B7" s="17"/>
      <c r="C7" s="17"/>
      <c r="D7" s="17"/>
      <c r="E7" s="399"/>
      <c r="F7" s="399"/>
    </row>
    <row r="8" spans="2:7" ht="15" customHeight="1" thickBot="1" x14ac:dyDescent="0.35">
      <c r="B8" s="17"/>
      <c r="C8" s="17"/>
      <c r="D8" s="17"/>
      <c r="E8" s="400"/>
      <c r="F8" s="400"/>
    </row>
    <row r="9" spans="2:7" ht="15.75" customHeight="1" thickTop="1" x14ac:dyDescent="0.3">
      <c r="B9" s="394" t="s">
        <v>191</v>
      </c>
      <c r="C9" s="394"/>
      <c r="D9" s="394"/>
      <c r="E9" s="47" t="s">
        <v>192</v>
      </c>
      <c r="F9" s="47" t="s">
        <v>193</v>
      </c>
    </row>
    <row r="10" spans="2:7" ht="14.4" x14ac:dyDescent="0.3">
      <c r="B10" s="141">
        <v>1</v>
      </c>
      <c r="C10" s="395" t="s">
        <v>194</v>
      </c>
      <c r="D10" s="395"/>
      <c r="E10" s="142" t="s">
        <v>195</v>
      </c>
      <c r="F10" s="142" t="s">
        <v>583</v>
      </c>
      <c r="G10" s="48"/>
    </row>
    <row r="11" spans="2:7" ht="14.4" x14ac:dyDescent="0.3">
      <c r="B11" s="143">
        <v>2</v>
      </c>
      <c r="C11" s="392" t="s">
        <v>196</v>
      </c>
      <c r="D11" s="392"/>
      <c r="E11" s="144" t="s">
        <v>195</v>
      </c>
      <c r="F11" s="142" t="s">
        <v>583</v>
      </c>
      <c r="G11" s="48"/>
    </row>
    <row r="12" spans="2:7" ht="14.4" x14ac:dyDescent="0.3">
      <c r="B12" s="143">
        <v>3</v>
      </c>
      <c r="C12" s="392" t="s">
        <v>197</v>
      </c>
      <c r="D12" s="392"/>
      <c r="E12" s="144" t="s">
        <v>195</v>
      </c>
      <c r="F12" s="142" t="s">
        <v>583</v>
      </c>
      <c r="G12" s="48"/>
    </row>
    <row r="13" spans="2:7" ht="14.4" x14ac:dyDescent="0.3">
      <c r="B13" s="143">
        <v>4</v>
      </c>
      <c r="C13" s="392" t="s">
        <v>198</v>
      </c>
      <c r="D13" s="392"/>
      <c r="E13" s="144" t="s">
        <v>195</v>
      </c>
      <c r="F13" s="142" t="s">
        <v>583</v>
      </c>
      <c r="G13" s="48"/>
    </row>
    <row r="14" spans="2:7" ht="14.4" x14ac:dyDescent="0.3">
      <c r="B14" s="143">
        <v>5</v>
      </c>
      <c r="C14" s="392" t="s">
        <v>199</v>
      </c>
      <c r="D14" s="392"/>
      <c r="E14" s="144" t="s">
        <v>200</v>
      </c>
      <c r="F14" s="145" t="s">
        <v>584</v>
      </c>
    </row>
    <row r="15" spans="2:7" ht="14.4" x14ac:dyDescent="0.3">
      <c r="B15" s="143">
        <v>6</v>
      </c>
      <c r="C15" s="392" t="s">
        <v>201</v>
      </c>
      <c r="D15" s="392"/>
      <c r="E15" s="144" t="s">
        <v>202</v>
      </c>
      <c r="F15" s="144" t="s">
        <v>585</v>
      </c>
      <c r="G15" s="48"/>
    </row>
    <row r="16" spans="2:7" ht="14.4" x14ac:dyDescent="0.3">
      <c r="B16" s="143">
        <v>7</v>
      </c>
      <c r="C16" s="392" t="s">
        <v>203</v>
      </c>
      <c r="D16" s="392"/>
      <c r="E16" s="144" t="s">
        <v>10</v>
      </c>
      <c r="F16" s="144" t="s">
        <v>586</v>
      </c>
      <c r="G16" s="48"/>
    </row>
    <row r="17" spans="2:7" ht="43.2" x14ac:dyDescent="0.3">
      <c r="B17" s="143">
        <v>8</v>
      </c>
      <c r="C17" s="392" t="s">
        <v>204</v>
      </c>
      <c r="D17" s="392"/>
      <c r="E17" s="144" t="s">
        <v>205</v>
      </c>
      <c r="F17" s="144" t="s">
        <v>587</v>
      </c>
      <c r="G17" s="48"/>
    </row>
    <row r="18" spans="2:7" ht="57.6" x14ac:dyDescent="0.3">
      <c r="B18" s="143">
        <v>9</v>
      </c>
      <c r="C18" s="392" t="s">
        <v>206</v>
      </c>
      <c r="D18" s="392"/>
      <c r="E18" s="144" t="s">
        <v>207</v>
      </c>
      <c r="F18" s="144" t="s">
        <v>583</v>
      </c>
      <c r="G18" s="48"/>
    </row>
    <row r="19" spans="2:7" ht="14.4" x14ac:dyDescent="0.3">
      <c r="B19" s="143">
        <v>10</v>
      </c>
      <c r="C19" s="392" t="s">
        <v>208</v>
      </c>
      <c r="D19" s="392"/>
      <c r="E19" s="144" t="s">
        <v>209</v>
      </c>
      <c r="F19" s="144" t="s">
        <v>587</v>
      </c>
      <c r="G19" s="48"/>
    </row>
    <row r="20" spans="2:7" ht="14.4" x14ac:dyDescent="0.3">
      <c r="B20" s="143">
        <v>11</v>
      </c>
      <c r="C20" s="392" t="s">
        <v>210</v>
      </c>
      <c r="D20" s="392"/>
      <c r="E20" s="144" t="s">
        <v>211</v>
      </c>
      <c r="F20" s="144" t="s">
        <v>588</v>
      </c>
      <c r="G20" s="48"/>
    </row>
    <row r="21" spans="2:7" ht="28.8" x14ac:dyDescent="0.3">
      <c r="B21" s="143">
        <v>12</v>
      </c>
      <c r="C21" s="392" t="s">
        <v>212</v>
      </c>
      <c r="D21" s="392"/>
      <c r="E21" s="144" t="s">
        <v>213</v>
      </c>
      <c r="F21" s="144" t="s">
        <v>589</v>
      </c>
      <c r="G21" s="48"/>
    </row>
    <row r="22" spans="2:7" ht="14.4" x14ac:dyDescent="0.3">
      <c r="B22" s="143">
        <v>13</v>
      </c>
      <c r="C22" s="392" t="s">
        <v>214</v>
      </c>
      <c r="D22" s="392"/>
      <c r="E22" s="144" t="s">
        <v>215</v>
      </c>
      <c r="F22" s="144" t="s">
        <v>590</v>
      </c>
      <c r="G22" s="48"/>
    </row>
    <row r="23" spans="2:7" ht="14.4" x14ac:dyDescent="0.3">
      <c r="B23" s="143">
        <v>14</v>
      </c>
      <c r="C23" s="392" t="s">
        <v>216</v>
      </c>
      <c r="D23" s="392"/>
      <c r="E23" s="144" t="s">
        <v>217</v>
      </c>
      <c r="F23" s="144" t="s">
        <v>588</v>
      </c>
      <c r="G23" s="48"/>
    </row>
    <row r="24" spans="2:7" ht="34.950000000000003" customHeight="1" x14ac:dyDescent="0.3">
      <c r="B24" s="146">
        <v>15</v>
      </c>
      <c r="C24" s="402" t="s">
        <v>218</v>
      </c>
      <c r="D24" s="402"/>
      <c r="E24" s="144" t="s">
        <v>30</v>
      </c>
      <c r="F24" s="144" t="s">
        <v>591</v>
      </c>
      <c r="G24" s="48"/>
    </row>
    <row r="25" spans="2:7" ht="29.55" customHeight="1" thickBot="1" x14ac:dyDescent="0.35">
      <c r="B25" s="147">
        <v>17</v>
      </c>
      <c r="C25" s="401" t="s">
        <v>477</v>
      </c>
      <c r="D25" s="401"/>
      <c r="E25" s="148" t="s">
        <v>476</v>
      </c>
      <c r="F25" s="149">
        <v>331</v>
      </c>
      <c r="G25" s="48"/>
    </row>
    <row r="26" spans="2:7" x14ac:dyDescent="0.3">
      <c r="B26" s="22"/>
      <c r="C26" s="19"/>
      <c r="D26" s="15"/>
      <c r="E26" s="15"/>
      <c r="F26" s="15"/>
    </row>
    <row r="27" spans="2:7" x14ac:dyDescent="0.3">
      <c r="B27" s="22"/>
      <c r="C27" s="19"/>
      <c r="D27" s="15"/>
      <c r="E27" s="15"/>
      <c r="F27" s="15"/>
    </row>
    <row r="28" spans="2:7" x14ac:dyDescent="0.3">
      <c r="B28" s="22"/>
      <c r="C28" s="19"/>
      <c r="D28" s="15"/>
      <c r="E28" s="15"/>
      <c r="F28" s="15"/>
    </row>
    <row r="29" spans="2:7" x14ac:dyDescent="0.3">
      <c r="B29" s="22"/>
      <c r="C29" s="19"/>
      <c r="D29" s="15"/>
      <c r="E29" s="15"/>
      <c r="F29" s="15"/>
    </row>
    <row r="30" spans="2:7" x14ac:dyDescent="0.3">
      <c r="B30" s="22"/>
      <c r="C30" s="19"/>
      <c r="D30" s="15"/>
      <c r="E30" s="15"/>
      <c r="F30" s="15"/>
    </row>
    <row r="31" spans="2:7" x14ac:dyDescent="0.3">
      <c r="B31" s="22"/>
      <c r="C31" s="19"/>
      <c r="D31" s="15"/>
      <c r="E31" s="15"/>
      <c r="F31" s="15"/>
    </row>
    <row r="32" spans="2:7" x14ac:dyDescent="0.3">
      <c r="B32" s="22"/>
      <c r="C32" s="19"/>
      <c r="D32" s="15"/>
      <c r="E32" s="15"/>
      <c r="F32" s="15"/>
    </row>
    <row r="33" spans="2:6" x14ac:dyDescent="0.3">
      <c r="B33" s="22"/>
      <c r="C33" s="19"/>
      <c r="D33" s="15"/>
      <c r="E33" s="15"/>
      <c r="F33" s="15"/>
    </row>
    <row r="34" spans="2:6" x14ac:dyDescent="0.3">
      <c r="B34" s="22"/>
      <c r="C34" s="19"/>
      <c r="D34" s="15"/>
      <c r="E34" s="15"/>
      <c r="F34" s="15"/>
    </row>
    <row r="35" spans="2:6" x14ac:dyDescent="0.3">
      <c r="B35" s="22"/>
      <c r="C35" s="19"/>
      <c r="D35" s="15"/>
      <c r="E35" s="15"/>
      <c r="F35" s="15"/>
    </row>
    <row r="36" spans="2:6" x14ac:dyDescent="0.3">
      <c r="B36" s="22"/>
      <c r="C36" s="19"/>
      <c r="D36" s="15"/>
      <c r="E36" s="15"/>
      <c r="F36" s="15"/>
    </row>
    <row r="37" spans="2:6" x14ac:dyDescent="0.3">
      <c r="B37" s="22"/>
      <c r="C37" s="19"/>
      <c r="D37" s="15"/>
      <c r="E37" s="15"/>
      <c r="F37" s="15"/>
    </row>
    <row r="38" spans="2:6" x14ac:dyDescent="0.3">
      <c r="B38" s="22"/>
      <c r="C38" s="19"/>
      <c r="D38" s="15"/>
      <c r="E38" s="15"/>
      <c r="F38" s="15"/>
    </row>
    <row r="39" spans="2:6" x14ac:dyDescent="0.3">
      <c r="B39" s="22"/>
      <c r="C39" s="19"/>
      <c r="D39" s="15"/>
      <c r="E39" s="15"/>
      <c r="F39" s="15"/>
    </row>
    <row r="40" spans="2:6" x14ac:dyDescent="0.3">
      <c r="B40" s="22"/>
      <c r="C40" s="19"/>
      <c r="D40" s="15"/>
      <c r="E40" s="15"/>
      <c r="F40" s="15"/>
    </row>
    <row r="41" spans="2:6" x14ac:dyDescent="0.3">
      <c r="B41" s="22"/>
      <c r="C41" s="19"/>
      <c r="D41" s="15"/>
      <c r="E41" s="15"/>
      <c r="F41" s="15"/>
    </row>
    <row r="42" spans="2:6" x14ac:dyDescent="0.3">
      <c r="B42" s="22"/>
      <c r="C42" s="19"/>
      <c r="D42" s="15"/>
      <c r="E42" s="15"/>
      <c r="F42" s="15"/>
    </row>
    <row r="43" spans="2:6" x14ac:dyDescent="0.3">
      <c r="B43" s="22"/>
      <c r="C43" s="19"/>
      <c r="D43" s="15"/>
      <c r="E43" s="15"/>
      <c r="F43" s="15"/>
    </row>
    <row r="44" spans="2:6" x14ac:dyDescent="0.3">
      <c r="B44" s="22"/>
      <c r="C44" s="19"/>
      <c r="D44" s="15"/>
      <c r="E44" s="15"/>
      <c r="F44" s="15"/>
    </row>
    <row r="45" spans="2:6" x14ac:dyDescent="0.3">
      <c r="B45" s="22"/>
      <c r="C45" s="19"/>
      <c r="D45" s="15"/>
      <c r="E45" s="15"/>
      <c r="F45" s="15"/>
    </row>
    <row r="46" spans="2:6" x14ac:dyDescent="0.3">
      <c r="B46" s="22"/>
      <c r="C46" s="19"/>
      <c r="D46" s="15"/>
      <c r="E46" s="15"/>
      <c r="F46" s="15"/>
    </row>
    <row r="47" spans="2:6" x14ac:dyDescent="0.3">
      <c r="B47" s="22"/>
      <c r="C47" s="19"/>
      <c r="D47" s="15"/>
      <c r="E47" s="15"/>
      <c r="F47" s="15"/>
    </row>
    <row r="48" spans="2:6" x14ac:dyDescent="0.3">
      <c r="B48" s="22"/>
      <c r="C48" s="19"/>
      <c r="D48" s="15"/>
      <c r="E48" s="15"/>
      <c r="F48" s="15"/>
    </row>
    <row r="49" spans="2:6" x14ac:dyDescent="0.3">
      <c r="B49" s="22"/>
      <c r="C49" s="19"/>
      <c r="D49" s="15"/>
      <c r="E49" s="15"/>
      <c r="F49" s="15"/>
    </row>
    <row r="50" spans="2:6" x14ac:dyDescent="0.3">
      <c r="B50" s="22"/>
      <c r="C50" s="19"/>
      <c r="D50" s="15"/>
      <c r="E50" s="15"/>
      <c r="F50" s="15"/>
    </row>
    <row r="51" spans="2:6" x14ac:dyDescent="0.3">
      <c r="B51" s="22"/>
      <c r="C51" s="19"/>
      <c r="D51" s="15"/>
      <c r="E51" s="15"/>
      <c r="F51" s="15"/>
    </row>
    <row r="52" spans="2:6" x14ac:dyDescent="0.3">
      <c r="B52" s="22"/>
      <c r="C52" s="19"/>
      <c r="D52" s="15"/>
      <c r="E52" s="15"/>
      <c r="F52" s="15"/>
    </row>
    <row r="53" spans="2:6" x14ac:dyDescent="0.3">
      <c r="B53" s="22"/>
      <c r="C53" s="19"/>
      <c r="D53" s="15"/>
      <c r="E53" s="15"/>
      <c r="F53" s="15"/>
    </row>
    <row r="54" spans="2:6" x14ac:dyDescent="0.3">
      <c r="B54" s="22"/>
      <c r="C54" s="19"/>
      <c r="D54" s="15"/>
      <c r="E54" s="15"/>
      <c r="F54" s="15"/>
    </row>
    <row r="55" spans="2:6" x14ac:dyDescent="0.3">
      <c r="B55" s="22"/>
      <c r="C55" s="19"/>
      <c r="D55" s="15"/>
      <c r="E55" s="15"/>
      <c r="F55" s="15"/>
    </row>
    <row r="56" spans="2:6" x14ac:dyDescent="0.3">
      <c r="B56" s="22"/>
      <c r="C56" s="19"/>
      <c r="D56" s="15"/>
      <c r="E56" s="15"/>
      <c r="F56" s="15"/>
    </row>
    <row r="57" spans="2:6" x14ac:dyDescent="0.3">
      <c r="B57" s="22"/>
      <c r="C57" s="19"/>
      <c r="D57" s="15"/>
      <c r="E57" s="15"/>
      <c r="F57" s="15"/>
    </row>
    <row r="58" spans="2:6" x14ac:dyDescent="0.3">
      <c r="B58" s="22"/>
      <c r="C58" s="19"/>
      <c r="D58" s="15"/>
      <c r="E58" s="15"/>
      <c r="F58" s="15"/>
    </row>
    <row r="59" spans="2:6" x14ac:dyDescent="0.3">
      <c r="B59" s="22"/>
      <c r="C59" s="19"/>
      <c r="D59" s="15"/>
      <c r="E59" s="15"/>
      <c r="F59" s="15"/>
    </row>
    <row r="60" spans="2:6" x14ac:dyDescent="0.3">
      <c r="B60" s="22"/>
      <c r="C60" s="19"/>
      <c r="D60" s="15"/>
      <c r="E60" s="15"/>
      <c r="F60" s="15"/>
    </row>
    <row r="61" spans="2:6" x14ac:dyDescent="0.3">
      <c r="B61" s="22"/>
      <c r="C61" s="19"/>
      <c r="D61" s="15"/>
      <c r="E61" s="15"/>
      <c r="F61" s="15"/>
    </row>
    <row r="62" spans="2:6" x14ac:dyDescent="0.3">
      <c r="B62" s="22"/>
      <c r="C62" s="19"/>
      <c r="D62" s="15"/>
      <c r="E62" s="15"/>
      <c r="F62" s="15"/>
    </row>
    <row r="63" spans="2:6" x14ac:dyDescent="0.3">
      <c r="B63" s="22"/>
      <c r="C63" s="19"/>
      <c r="D63" s="15"/>
      <c r="E63" s="15"/>
      <c r="F63" s="15"/>
    </row>
    <row r="64" spans="2:6" x14ac:dyDescent="0.3">
      <c r="B64" s="22"/>
      <c r="C64" s="19"/>
      <c r="D64" s="15"/>
      <c r="E64" s="15"/>
      <c r="F64" s="15"/>
    </row>
    <row r="65" spans="2:6" x14ac:dyDescent="0.3">
      <c r="B65" s="22"/>
      <c r="C65" s="19"/>
      <c r="D65" s="15"/>
      <c r="E65" s="15"/>
      <c r="F65" s="15"/>
    </row>
    <row r="66" spans="2:6" x14ac:dyDescent="0.3">
      <c r="B66" s="22"/>
      <c r="C66" s="19"/>
      <c r="D66" s="15"/>
      <c r="E66" s="15"/>
      <c r="F66" s="15"/>
    </row>
    <row r="67" spans="2:6" x14ac:dyDescent="0.3">
      <c r="B67" s="22"/>
      <c r="C67" s="19"/>
      <c r="D67" s="15"/>
      <c r="E67" s="15"/>
      <c r="F67" s="15"/>
    </row>
    <row r="68" spans="2:6" x14ac:dyDescent="0.3">
      <c r="B68" s="22"/>
      <c r="C68" s="19"/>
      <c r="D68" s="15"/>
      <c r="E68" s="15"/>
      <c r="F68" s="15"/>
    </row>
    <row r="69" spans="2:6" x14ac:dyDescent="0.3">
      <c r="B69" s="22"/>
      <c r="C69" s="19"/>
      <c r="D69" s="15"/>
      <c r="E69" s="15"/>
      <c r="F69" s="15"/>
    </row>
    <row r="70" spans="2:6" x14ac:dyDescent="0.3">
      <c r="B70" s="22"/>
      <c r="C70" s="19"/>
      <c r="D70" s="15"/>
      <c r="E70" s="15"/>
      <c r="F70" s="15"/>
    </row>
    <row r="71" spans="2:6" x14ac:dyDescent="0.3">
      <c r="B71" s="22"/>
      <c r="C71" s="19"/>
      <c r="D71" s="15"/>
      <c r="E71" s="15"/>
      <c r="F71" s="15"/>
    </row>
    <row r="72" spans="2:6" x14ac:dyDescent="0.3">
      <c r="B72" s="22"/>
      <c r="C72" s="19"/>
      <c r="D72" s="15"/>
      <c r="E72" s="15"/>
      <c r="F72" s="15"/>
    </row>
    <row r="73" spans="2:6" x14ac:dyDescent="0.3">
      <c r="B73" s="22"/>
      <c r="C73" s="19"/>
      <c r="D73" s="15"/>
      <c r="E73" s="15"/>
      <c r="F73" s="15"/>
    </row>
    <row r="74" spans="2:6" x14ac:dyDescent="0.3">
      <c r="B74" s="22"/>
      <c r="C74" s="19"/>
      <c r="D74" s="15"/>
      <c r="E74" s="15"/>
      <c r="F74" s="15"/>
    </row>
    <row r="75" spans="2:6" x14ac:dyDescent="0.3">
      <c r="B75" s="22"/>
      <c r="C75" s="19"/>
      <c r="D75" s="15"/>
      <c r="E75" s="15"/>
      <c r="F75" s="15"/>
    </row>
    <row r="76" spans="2:6" x14ac:dyDescent="0.3">
      <c r="B76" s="22"/>
      <c r="C76" s="19"/>
      <c r="D76" s="15"/>
      <c r="E76" s="15"/>
      <c r="F76" s="15"/>
    </row>
    <row r="77" spans="2:6" x14ac:dyDescent="0.3">
      <c r="B77" s="22"/>
      <c r="C77" s="19"/>
      <c r="D77" s="15"/>
      <c r="E77" s="15"/>
      <c r="F77" s="15"/>
    </row>
    <row r="78" spans="2:6" x14ac:dyDescent="0.3">
      <c r="B78" s="22"/>
      <c r="C78" s="19"/>
      <c r="D78" s="15"/>
      <c r="E78" s="15"/>
      <c r="F78" s="15"/>
    </row>
    <row r="79" spans="2:6" x14ac:dyDescent="0.3">
      <c r="B79" s="22"/>
      <c r="C79" s="19"/>
      <c r="D79" s="15"/>
      <c r="E79" s="15"/>
      <c r="F79" s="15"/>
    </row>
    <row r="80" spans="2:6" x14ac:dyDescent="0.3">
      <c r="B80" s="22"/>
      <c r="C80" s="19"/>
      <c r="D80" s="15"/>
      <c r="E80" s="15"/>
      <c r="F80" s="15"/>
    </row>
    <row r="81" spans="2:6" x14ac:dyDescent="0.3">
      <c r="B81" s="22"/>
      <c r="C81" s="19"/>
      <c r="D81" s="15"/>
      <c r="E81" s="15"/>
      <c r="F81" s="15"/>
    </row>
    <row r="82" spans="2:6" x14ac:dyDescent="0.3">
      <c r="B82" s="22"/>
      <c r="C82" s="19"/>
      <c r="D82" s="15"/>
      <c r="E82" s="15"/>
      <c r="F82" s="15"/>
    </row>
    <row r="83" spans="2:6" x14ac:dyDescent="0.3">
      <c r="B83" s="22"/>
      <c r="C83" s="19"/>
      <c r="D83" s="15"/>
      <c r="E83" s="15"/>
      <c r="F83" s="15"/>
    </row>
    <row r="84" spans="2:6" x14ac:dyDescent="0.3">
      <c r="B84" s="22"/>
      <c r="C84" s="19"/>
      <c r="D84" s="15"/>
      <c r="E84" s="15"/>
      <c r="F84" s="15"/>
    </row>
    <row r="85" spans="2:6" x14ac:dyDescent="0.3">
      <c r="B85" s="22"/>
      <c r="C85" s="19"/>
      <c r="D85" s="15"/>
      <c r="E85" s="15"/>
      <c r="F85" s="15"/>
    </row>
    <row r="86" spans="2:6" x14ac:dyDescent="0.3">
      <c r="B86" s="22"/>
      <c r="C86" s="19"/>
      <c r="D86" s="15"/>
      <c r="E86" s="15"/>
      <c r="F86" s="15"/>
    </row>
    <row r="87" spans="2:6" x14ac:dyDescent="0.3">
      <c r="B87" s="22"/>
      <c r="C87" s="19"/>
      <c r="D87" s="15"/>
      <c r="E87" s="15"/>
      <c r="F87" s="15"/>
    </row>
    <row r="88" spans="2:6" x14ac:dyDescent="0.3">
      <c r="B88" s="22"/>
      <c r="C88" s="19"/>
      <c r="D88" s="15"/>
      <c r="E88" s="15"/>
      <c r="F88" s="15"/>
    </row>
    <row r="89" spans="2:6" x14ac:dyDescent="0.3">
      <c r="B89" s="22"/>
      <c r="C89" s="19"/>
      <c r="D89" s="15"/>
      <c r="E89" s="15"/>
      <c r="F89" s="15"/>
    </row>
    <row r="90" spans="2:6" x14ac:dyDescent="0.3">
      <c r="B90" s="22"/>
      <c r="C90" s="19"/>
      <c r="D90" s="15"/>
      <c r="E90" s="15"/>
      <c r="F90" s="15"/>
    </row>
    <row r="91" spans="2:6" x14ac:dyDescent="0.3">
      <c r="B91" s="22"/>
      <c r="C91" s="19"/>
      <c r="D91" s="15"/>
      <c r="E91" s="15"/>
      <c r="F91" s="15"/>
    </row>
    <row r="92" spans="2:6" x14ac:dyDescent="0.3">
      <c r="B92" s="22"/>
      <c r="C92" s="19"/>
      <c r="D92" s="15"/>
      <c r="E92" s="15"/>
      <c r="F92" s="15"/>
    </row>
    <row r="93" spans="2:6" x14ac:dyDescent="0.3">
      <c r="B93" s="22"/>
      <c r="C93" s="19"/>
      <c r="D93" s="15"/>
      <c r="E93" s="15"/>
      <c r="F93" s="15"/>
    </row>
    <row r="94" spans="2:6" x14ac:dyDescent="0.3">
      <c r="B94" s="22"/>
      <c r="C94" s="19"/>
      <c r="D94" s="15"/>
      <c r="E94" s="15"/>
      <c r="F94" s="15"/>
    </row>
    <row r="95" spans="2:6" x14ac:dyDescent="0.3">
      <c r="B95" s="22"/>
      <c r="C95" s="19"/>
      <c r="D95" s="15"/>
      <c r="E95" s="15"/>
      <c r="F95" s="15"/>
    </row>
    <row r="96" spans="2:6" x14ac:dyDescent="0.3">
      <c r="B96" s="22"/>
      <c r="C96" s="19"/>
      <c r="D96" s="15"/>
      <c r="E96" s="15"/>
      <c r="F96" s="15"/>
    </row>
    <row r="97" spans="2:6" x14ac:dyDescent="0.3">
      <c r="B97" s="22"/>
      <c r="C97" s="19"/>
      <c r="D97" s="15"/>
      <c r="E97" s="15"/>
      <c r="F97" s="15"/>
    </row>
    <row r="98" spans="2:6" x14ac:dyDescent="0.3">
      <c r="B98" s="22"/>
      <c r="C98" s="19"/>
      <c r="D98" s="15"/>
      <c r="E98" s="15"/>
      <c r="F98" s="15"/>
    </row>
    <row r="99" spans="2:6" x14ac:dyDescent="0.3">
      <c r="B99" s="22"/>
      <c r="C99" s="19"/>
      <c r="D99" s="15"/>
      <c r="E99" s="15"/>
      <c r="F99" s="15"/>
    </row>
    <row r="100" spans="2:6" x14ac:dyDescent="0.3">
      <c r="B100" s="22"/>
      <c r="C100" s="19"/>
      <c r="D100" s="15"/>
      <c r="E100" s="15"/>
      <c r="F100" s="15"/>
    </row>
    <row r="101" spans="2:6" x14ac:dyDescent="0.3">
      <c r="B101" s="22"/>
      <c r="C101" s="19"/>
      <c r="D101" s="15"/>
      <c r="E101" s="15"/>
      <c r="F101" s="15"/>
    </row>
    <row r="102" spans="2:6" x14ac:dyDescent="0.3">
      <c r="B102" s="22"/>
      <c r="C102" s="19"/>
      <c r="D102" s="15"/>
      <c r="E102" s="15"/>
      <c r="F102" s="15"/>
    </row>
    <row r="103" spans="2:6" x14ac:dyDescent="0.3">
      <c r="B103" s="22"/>
      <c r="C103" s="19"/>
      <c r="D103" s="15"/>
      <c r="E103" s="15"/>
      <c r="F103" s="15"/>
    </row>
    <row r="104" spans="2:6" x14ac:dyDescent="0.3">
      <c r="B104" s="22"/>
      <c r="C104" s="19"/>
      <c r="D104" s="15"/>
      <c r="E104" s="15"/>
      <c r="F104" s="15"/>
    </row>
    <row r="105" spans="2:6" x14ac:dyDescent="0.3">
      <c r="B105" s="22"/>
      <c r="C105" s="19"/>
      <c r="D105" s="15"/>
      <c r="E105" s="15"/>
      <c r="F105" s="15"/>
    </row>
    <row r="106" spans="2:6" x14ac:dyDescent="0.3">
      <c r="B106" s="22"/>
      <c r="C106" s="19"/>
      <c r="D106" s="15"/>
      <c r="E106" s="15"/>
      <c r="F106" s="15"/>
    </row>
    <row r="107" spans="2:6" x14ac:dyDescent="0.3">
      <c r="B107" s="22"/>
      <c r="C107" s="19"/>
      <c r="D107" s="15"/>
      <c r="E107" s="15"/>
      <c r="F107" s="15"/>
    </row>
    <row r="108" spans="2:6" x14ac:dyDescent="0.3">
      <c r="B108" s="22"/>
      <c r="C108" s="19"/>
      <c r="D108" s="15"/>
      <c r="E108" s="15"/>
      <c r="F108" s="15"/>
    </row>
    <row r="109" spans="2:6" x14ac:dyDescent="0.3">
      <c r="B109" s="22"/>
      <c r="C109" s="19"/>
      <c r="D109" s="15"/>
      <c r="E109" s="15"/>
      <c r="F109" s="15"/>
    </row>
    <row r="110" spans="2:6" x14ac:dyDescent="0.3">
      <c r="B110" s="22"/>
      <c r="C110" s="19"/>
      <c r="D110" s="15"/>
      <c r="E110" s="15"/>
      <c r="F110" s="15"/>
    </row>
    <row r="111" spans="2:6" x14ac:dyDescent="0.3">
      <c r="B111" s="22"/>
      <c r="C111" s="19"/>
      <c r="D111" s="15"/>
      <c r="E111" s="15"/>
      <c r="F111" s="15"/>
    </row>
    <row r="112" spans="2:6" x14ac:dyDescent="0.3">
      <c r="B112" s="22"/>
      <c r="C112" s="19"/>
      <c r="D112" s="15"/>
      <c r="E112" s="15"/>
      <c r="F112" s="15"/>
    </row>
    <row r="113" spans="2:6" x14ac:dyDescent="0.3">
      <c r="B113" s="22"/>
      <c r="C113" s="19"/>
      <c r="D113" s="15"/>
      <c r="E113" s="15"/>
      <c r="F113" s="15"/>
    </row>
    <row r="114" spans="2:6" x14ac:dyDescent="0.3">
      <c r="B114" s="22"/>
      <c r="C114" s="19"/>
      <c r="D114" s="15"/>
      <c r="E114" s="15"/>
      <c r="F114" s="15"/>
    </row>
    <row r="115" spans="2:6" x14ac:dyDescent="0.3">
      <c r="B115" s="22"/>
      <c r="C115" s="19"/>
      <c r="D115" s="15"/>
      <c r="E115" s="15"/>
      <c r="F115" s="15"/>
    </row>
    <row r="116" spans="2:6" x14ac:dyDescent="0.3">
      <c r="B116" s="22"/>
      <c r="C116" s="19"/>
      <c r="D116" s="15"/>
      <c r="E116" s="15"/>
      <c r="F116" s="15"/>
    </row>
    <row r="117" spans="2:6" x14ac:dyDescent="0.3">
      <c r="B117" s="22"/>
      <c r="C117" s="19"/>
      <c r="D117" s="15"/>
      <c r="E117" s="15"/>
      <c r="F117" s="15"/>
    </row>
    <row r="118" spans="2:6" x14ac:dyDescent="0.3">
      <c r="B118" s="22"/>
      <c r="C118" s="19"/>
      <c r="D118" s="15"/>
      <c r="E118" s="15"/>
      <c r="F118" s="15"/>
    </row>
    <row r="119" spans="2:6" x14ac:dyDescent="0.3">
      <c r="B119" s="22"/>
      <c r="C119" s="19"/>
      <c r="D119" s="15"/>
      <c r="E119" s="15"/>
      <c r="F119" s="15"/>
    </row>
    <row r="120" spans="2:6" x14ac:dyDescent="0.3">
      <c r="B120" s="22"/>
      <c r="C120" s="19"/>
      <c r="D120" s="15"/>
      <c r="E120" s="15"/>
      <c r="F120" s="15"/>
    </row>
    <row r="121" spans="2:6" x14ac:dyDescent="0.3">
      <c r="B121" s="22"/>
      <c r="C121" s="19"/>
      <c r="D121" s="15"/>
      <c r="E121" s="15"/>
      <c r="F121" s="15"/>
    </row>
    <row r="122" spans="2:6" x14ac:dyDescent="0.3">
      <c r="B122" s="22"/>
      <c r="C122" s="19"/>
      <c r="D122" s="15"/>
      <c r="E122" s="15"/>
      <c r="F122" s="15"/>
    </row>
    <row r="123" spans="2:6" x14ac:dyDescent="0.3">
      <c r="B123" s="22"/>
      <c r="C123" s="19"/>
      <c r="D123" s="15"/>
      <c r="E123" s="15"/>
      <c r="F123" s="15"/>
    </row>
    <row r="124" spans="2:6" x14ac:dyDescent="0.3">
      <c r="B124" s="22"/>
      <c r="C124" s="19"/>
      <c r="D124" s="15"/>
      <c r="E124" s="15"/>
      <c r="F124" s="15"/>
    </row>
    <row r="125" spans="2:6" x14ac:dyDescent="0.3">
      <c r="B125" s="22"/>
      <c r="C125" s="19"/>
      <c r="D125" s="15"/>
      <c r="E125" s="15"/>
      <c r="F125" s="15"/>
    </row>
    <row r="126" spans="2:6" x14ac:dyDescent="0.3">
      <c r="B126" s="22"/>
      <c r="C126" s="19"/>
      <c r="D126" s="15"/>
      <c r="E126" s="15"/>
      <c r="F126" s="15"/>
    </row>
    <row r="127" spans="2:6" x14ac:dyDescent="0.3">
      <c r="B127" s="22"/>
      <c r="C127" s="19"/>
      <c r="D127" s="15"/>
      <c r="E127" s="15"/>
      <c r="F127" s="15"/>
    </row>
    <row r="128" spans="2:6" x14ac:dyDescent="0.3">
      <c r="B128" s="22"/>
      <c r="C128" s="19"/>
      <c r="D128" s="15"/>
      <c r="E128" s="15"/>
      <c r="F128" s="15"/>
    </row>
    <row r="129" spans="2:6" x14ac:dyDescent="0.3">
      <c r="B129" s="22"/>
      <c r="C129" s="19"/>
      <c r="D129" s="15"/>
      <c r="E129" s="15"/>
      <c r="F129" s="15"/>
    </row>
    <row r="130" spans="2:6" x14ac:dyDescent="0.3">
      <c r="B130" s="22"/>
      <c r="C130" s="19"/>
      <c r="D130" s="15"/>
      <c r="E130" s="15"/>
      <c r="F130" s="15"/>
    </row>
    <row r="131" spans="2:6" x14ac:dyDescent="0.3">
      <c r="B131" s="22"/>
      <c r="C131" s="19"/>
      <c r="D131" s="15"/>
      <c r="E131" s="15"/>
      <c r="F131" s="15"/>
    </row>
    <row r="132" spans="2:6" x14ac:dyDescent="0.3">
      <c r="B132" s="22"/>
      <c r="C132" s="19"/>
      <c r="D132" s="15"/>
      <c r="E132" s="15"/>
      <c r="F132" s="15"/>
    </row>
    <row r="133" spans="2:6" x14ac:dyDescent="0.3">
      <c r="B133" s="22"/>
      <c r="C133" s="19"/>
      <c r="D133" s="15"/>
      <c r="E133" s="15"/>
      <c r="F133" s="15"/>
    </row>
    <row r="134" spans="2:6" x14ac:dyDescent="0.3">
      <c r="B134" s="22"/>
      <c r="C134" s="19"/>
      <c r="D134" s="15"/>
      <c r="E134" s="15"/>
      <c r="F134" s="15"/>
    </row>
    <row r="135" spans="2:6" x14ac:dyDescent="0.3">
      <c r="B135" s="22"/>
      <c r="C135" s="19"/>
      <c r="D135" s="15"/>
      <c r="E135" s="15"/>
      <c r="F135" s="15"/>
    </row>
    <row r="136" spans="2:6" x14ac:dyDescent="0.3">
      <c r="B136" s="22"/>
      <c r="C136" s="19"/>
      <c r="D136" s="15"/>
      <c r="E136" s="15"/>
      <c r="F136" s="15"/>
    </row>
    <row r="137" spans="2:6" x14ac:dyDescent="0.3">
      <c r="B137" s="22"/>
      <c r="C137" s="19"/>
      <c r="D137" s="15"/>
      <c r="E137" s="15"/>
      <c r="F137" s="15"/>
    </row>
    <row r="138" spans="2:6" x14ac:dyDescent="0.3">
      <c r="B138" s="22"/>
      <c r="C138" s="19"/>
      <c r="D138" s="15"/>
      <c r="E138" s="15"/>
      <c r="F138" s="15"/>
    </row>
    <row r="139" spans="2:6" x14ac:dyDescent="0.3">
      <c r="B139" s="22"/>
      <c r="C139" s="19"/>
      <c r="D139" s="15"/>
      <c r="E139" s="15"/>
      <c r="F139" s="15"/>
    </row>
    <row r="140" spans="2:6" x14ac:dyDescent="0.3">
      <c r="B140" s="22"/>
      <c r="C140" s="19"/>
      <c r="D140" s="15"/>
      <c r="E140" s="15"/>
      <c r="F140" s="15"/>
    </row>
    <row r="141" spans="2:6" x14ac:dyDescent="0.3">
      <c r="B141" s="22"/>
      <c r="C141" s="19"/>
      <c r="D141" s="15"/>
      <c r="E141" s="15"/>
      <c r="F141" s="15"/>
    </row>
    <row r="142" spans="2:6" x14ac:dyDescent="0.3">
      <c r="B142" s="22"/>
      <c r="C142" s="19"/>
      <c r="D142" s="15"/>
      <c r="E142" s="15"/>
      <c r="F142" s="15"/>
    </row>
    <row r="143" spans="2:6" x14ac:dyDescent="0.3">
      <c r="B143" s="22"/>
      <c r="C143" s="19"/>
      <c r="D143" s="15"/>
      <c r="E143" s="15"/>
      <c r="F143" s="15"/>
    </row>
    <row r="144" spans="2:6" x14ac:dyDescent="0.3">
      <c r="B144" s="22"/>
      <c r="C144" s="19"/>
      <c r="D144" s="15"/>
      <c r="E144" s="15"/>
      <c r="F144" s="15"/>
    </row>
    <row r="145" spans="2:6" x14ac:dyDescent="0.3">
      <c r="B145" s="22"/>
      <c r="C145" s="19"/>
      <c r="D145" s="15"/>
      <c r="E145" s="15"/>
      <c r="F145" s="15"/>
    </row>
    <row r="146" spans="2:6" x14ac:dyDescent="0.3">
      <c r="B146" s="22"/>
      <c r="C146" s="19"/>
      <c r="D146" s="15"/>
      <c r="E146" s="15"/>
      <c r="F146" s="15"/>
    </row>
    <row r="147" spans="2:6" x14ac:dyDescent="0.3">
      <c r="B147" s="22"/>
      <c r="C147" s="19"/>
      <c r="D147" s="15"/>
      <c r="E147" s="15"/>
      <c r="F147" s="15"/>
    </row>
    <row r="148" spans="2:6" x14ac:dyDescent="0.3">
      <c r="B148" s="22"/>
      <c r="C148" s="19"/>
      <c r="D148" s="15"/>
      <c r="E148" s="15"/>
      <c r="F148" s="15"/>
    </row>
    <row r="149" spans="2:6" x14ac:dyDescent="0.3">
      <c r="B149" s="22"/>
      <c r="C149" s="19"/>
      <c r="D149" s="15"/>
      <c r="E149" s="15"/>
      <c r="F149" s="15"/>
    </row>
    <row r="150" spans="2:6" x14ac:dyDescent="0.3">
      <c r="B150" s="22"/>
      <c r="C150" s="19"/>
      <c r="D150" s="15"/>
      <c r="E150" s="15"/>
      <c r="F150" s="15"/>
    </row>
    <row r="151" spans="2:6" x14ac:dyDescent="0.3">
      <c r="B151" s="22"/>
      <c r="C151" s="19"/>
      <c r="D151" s="15"/>
      <c r="E151" s="15"/>
      <c r="F151" s="15"/>
    </row>
    <row r="152" spans="2:6" x14ac:dyDescent="0.3">
      <c r="B152" s="22"/>
      <c r="C152" s="19"/>
      <c r="D152" s="15"/>
      <c r="E152" s="15"/>
      <c r="F152" s="15"/>
    </row>
    <row r="153" spans="2:6" x14ac:dyDescent="0.3">
      <c r="B153" s="22"/>
      <c r="C153" s="19"/>
      <c r="D153" s="15"/>
      <c r="E153" s="15"/>
      <c r="F153" s="15"/>
    </row>
    <row r="154" spans="2:6" x14ac:dyDescent="0.3">
      <c r="B154" s="22"/>
      <c r="C154" s="19"/>
      <c r="D154" s="15"/>
      <c r="E154" s="15"/>
      <c r="F154" s="15"/>
    </row>
    <row r="155" spans="2:6" x14ac:dyDescent="0.3">
      <c r="B155" s="22"/>
      <c r="C155" s="19"/>
      <c r="D155" s="15"/>
      <c r="E155" s="15"/>
      <c r="F155" s="15"/>
    </row>
    <row r="156" spans="2:6" x14ac:dyDescent="0.3">
      <c r="B156" s="22"/>
      <c r="C156" s="19"/>
      <c r="D156" s="15"/>
      <c r="E156" s="15"/>
      <c r="F156" s="15"/>
    </row>
    <row r="157" spans="2:6" x14ac:dyDescent="0.3">
      <c r="B157" s="22"/>
      <c r="C157" s="19"/>
      <c r="D157" s="15"/>
      <c r="E157" s="15"/>
      <c r="F157" s="15"/>
    </row>
    <row r="158" spans="2:6" x14ac:dyDescent="0.3">
      <c r="B158" s="22"/>
      <c r="C158" s="19"/>
      <c r="D158" s="15"/>
      <c r="E158" s="15"/>
      <c r="F158" s="15"/>
    </row>
    <row r="159" spans="2:6" x14ac:dyDescent="0.3">
      <c r="B159" s="22"/>
      <c r="C159" s="19"/>
      <c r="D159" s="15"/>
      <c r="E159" s="15"/>
      <c r="F159" s="15"/>
    </row>
    <row r="160" spans="2:6" x14ac:dyDescent="0.3">
      <c r="B160" s="22"/>
      <c r="C160" s="19"/>
      <c r="D160" s="15"/>
      <c r="E160" s="15"/>
      <c r="F160" s="15"/>
    </row>
    <row r="161" spans="2:6" x14ac:dyDescent="0.3">
      <c r="B161" s="22"/>
      <c r="C161" s="19"/>
      <c r="D161" s="15"/>
      <c r="E161" s="15"/>
      <c r="F161" s="15"/>
    </row>
    <row r="162" spans="2:6" x14ac:dyDescent="0.3">
      <c r="B162" s="22"/>
      <c r="C162" s="19"/>
      <c r="D162" s="15"/>
      <c r="E162" s="15"/>
      <c r="F162" s="15"/>
    </row>
    <row r="163" spans="2:6" x14ac:dyDescent="0.3">
      <c r="B163" s="22"/>
      <c r="C163" s="19"/>
      <c r="D163" s="15"/>
      <c r="E163" s="15"/>
      <c r="F163" s="15"/>
    </row>
    <row r="164" spans="2:6" x14ac:dyDescent="0.3">
      <c r="B164" s="22"/>
      <c r="C164" s="19"/>
      <c r="D164" s="15"/>
      <c r="E164" s="15"/>
      <c r="F164" s="15"/>
    </row>
    <row r="165" spans="2:6" x14ac:dyDescent="0.3">
      <c r="B165" s="22"/>
      <c r="C165" s="19"/>
      <c r="D165" s="15"/>
      <c r="E165" s="15"/>
      <c r="F165" s="15"/>
    </row>
    <row r="166" spans="2:6" x14ac:dyDescent="0.3">
      <c r="B166" s="22"/>
      <c r="C166" s="19"/>
      <c r="D166" s="15"/>
      <c r="E166" s="15"/>
      <c r="F166" s="15"/>
    </row>
    <row r="167" spans="2:6" x14ac:dyDescent="0.3">
      <c r="B167" s="22"/>
      <c r="C167" s="19"/>
      <c r="D167" s="15"/>
      <c r="E167" s="15"/>
      <c r="F167" s="15"/>
    </row>
    <row r="168" spans="2:6" x14ac:dyDescent="0.3">
      <c r="B168" s="22"/>
      <c r="C168" s="19"/>
      <c r="D168" s="15"/>
      <c r="E168" s="15"/>
      <c r="F168" s="15"/>
    </row>
    <row r="169" spans="2:6" x14ac:dyDescent="0.3">
      <c r="B169" s="22"/>
      <c r="C169" s="19"/>
      <c r="D169" s="15"/>
      <c r="E169" s="15"/>
      <c r="F169" s="15"/>
    </row>
    <row r="170" spans="2:6" x14ac:dyDescent="0.3">
      <c r="B170" s="22"/>
      <c r="C170" s="19"/>
      <c r="D170" s="15"/>
      <c r="E170" s="15"/>
      <c r="F170" s="15"/>
    </row>
    <row r="171" spans="2:6" x14ac:dyDescent="0.3">
      <c r="B171" s="22"/>
      <c r="C171" s="19"/>
      <c r="D171" s="15"/>
      <c r="E171" s="15"/>
      <c r="F171" s="15"/>
    </row>
    <row r="172" spans="2:6" x14ac:dyDescent="0.3">
      <c r="B172" s="22"/>
      <c r="C172" s="19"/>
      <c r="D172" s="15"/>
      <c r="E172" s="15"/>
      <c r="F172" s="15"/>
    </row>
    <row r="173" spans="2:6" x14ac:dyDescent="0.3">
      <c r="B173" s="22"/>
      <c r="C173" s="19"/>
      <c r="D173" s="15"/>
      <c r="E173" s="15"/>
      <c r="F173" s="15"/>
    </row>
    <row r="174" spans="2:6" x14ac:dyDescent="0.3">
      <c r="B174" s="22"/>
      <c r="C174" s="19"/>
      <c r="D174" s="15"/>
      <c r="E174" s="15"/>
      <c r="F174" s="15"/>
    </row>
    <row r="175" spans="2:6" x14ac:dyDescent="0.3">
      <c r="B175" s="22"/>
      <c r="C175" s="19"/>
      <c r="D175" s="15"/>
      <c r="E175" s="15"/>
      <c r="F175" s="15"/>
    </row>
    <row r="176" spans="2:6" x14ac:dyDescent="0.3">
      <c r="B176" s="22"/>
      <c r="C176" s="19"/>
      <c r="D176" s="15"/>
      <c r="E176" s="15"/>
      <c r="F176" s="15"/>
    </row>
    <row r="177" spans="2:6" x14ac:dyDescent="0.3">
      <c r="B177" s="22"/>
      <c r="C177" s="19"/>
      <c r="D177" s="15"/>
      <c r="E177" s="15"/>
      <c r="F177" s="15"/>
    </row>
    <row r="178" spans="2:6" x14ac:dyDescent="0.3">
      <c r="B178" s="22"/>
      <c r="C178" s="19"/>
      <c r="D178" s="15"/>
      <c r="E178" s="15"/>
      <c r="F178" s="15"/>
    </row>
    <row r="179" spans="2:6" x14ac:dyDescent="0.3">
      <c r="B179" s="22"/>
      <c r="C179" s="19"/>
      <c r="D179" s="15"/>
      <c r="E179" s="15"/>
      <c r="F179" s="15"/>
    </row>
    <row r="180" spans="2:6" x14ac:dyDescent="0.3">
      <c r="B180" s="22"/>
      <c r="C180" s="19"/>
      <c r="D180" s="15"/>
      <c r="E180" s="15"/>
      <c r="F180" s="15"/>
    </row>
    <row r="181" spans="2:6" x14ac:dyDescent="0.3">
      <c r="B181" s="22"/>
      <c r="C181" s="19"/>
      <c r="D181" s="15"/>
      <c r="E181" s="15"/>
      <c r="F181" s="15"/>
    </row>
    <row r="182" spans="2:6" x14ac:dyDescent="0.3">
      <c r="B182" s="22"/>
      <c r="C182" s="19"/>
      <c r="D182" s="15"/>
      <c r="E182" s="15"/>
      <c r="F182" s="15"/>
    </row>
    <row r="183" spans="2:6" x14ac:dyDescent="0.3">
      <c r="B183" s="22"/>
      <c r="C183" s="19"/>
      <c r="D183" s="15"/>
      <c r="E183" s="15"/>
      <c r="F183" s="15"/>
    </row>
    <row r="184" spans="2:6" x14ac:dyDescent="0.3">
      <c r="B184" s="22"/>
      <c r="C184" s="19"/>
      <c r="D184" s="15"/>
      <c r="E184" s="15"/>
      <c r="F184" s="15"/>
    </row>
    <row r="185" spans="2:6" x14ac:dyDescent="0.3">
      <c r="B185" s="22"/>
      <c r="C185" s="19"/>
      <c r="D185" s="15"/>
      <c r="E185" s="15"/>
      <c r="F185" s="15"/>
    </row>
    <row r="186" spans="2:6" x14ac:dyDescent="0.3">
      <c r="B186" s="22"/>
      <c r="C186" s="19"/>
      <c r="D186" s="15"/>
      <c r="E186" s="15"/>
      <c r="F186" s="15"/>
    </row>
    <row r="187" spans="2:6" x14ac:dyDescent="0.3">
      <c r="B187" s="22"/>
      <c r="C187" s="19"/>
      <c r="D187" s="15"/>
      <c r="E187" s="15"/>
      <c r="F187" s="15"/>
    </row>
    <row r="188" spans="2:6" x14ac:dyDescent="0.3">
      <c r="B188" s="22"/>
      <c r="C188" s="19"/>
      <c r="D188" s="15"/>
      <c r="E188" s="15"/>
      <c r="F188" s="15"/>
    </row>
    <row r="189" spans="2:6" x14ac:dyDescent="0.3">
      <c r="B189" s="22"/>
      <c r="C189" s="19"/>
      <c r="D189" s="15"/>
      <c r="E189" s="15"/>
      <c r="F189" s="15"/>
    </row>
    <row r="190" spans="2:6" x14ac:dyDescent="0.3">
      <c r="B190" s="22"/>
      <c r="C190" s="19"/>
      <c r="D190" s="15"/>
      <c r="E190" s="15"/>
      <c r="F190" s="15"/>
    </row>
    <row r="191" spans="2:6" x14ac:dyDescent="0.3">
      <c r="B191" s="22"/>
      <c r="C191" s="19"/>
      <c r="D191" s="15"/>
      <c r="E191" s="15"/>
      <c r="F191" s="15"/>
    </row>
    <row r="192" spans="2:6" x14ac:dyDescent="0.3">
      <c r="B192" s="22"/>
      <c r="C192" s="19"/>
      <c r="D192" s="15"/>
      <c r="E192" s="15"/>
      <c r="F192" s="15"/>
    </row>
    <row r="193" spans="2:6" x14ac:dyDescent="0.3">
      <c r="B193" s="22"/>
      <c r="C193" s="19"/>
      <c r="D193" s="15"/>
      <c r="E193" s="15"/>
      <c r="F193" s="15"/>
    </row>
    <row r="194" spans="2:6" x14ac:dyDescent="0.3">
      <c r="B194" s="22"/>
      <c r="C194" s="19"/>
      <c r="D194" s="15"/>
      <c r="E194" s="15"/>
      <c r="F194" s="15"/>
    </row>
    <row r="195" spans="2:6" x14ac:dyDescent="0.3">
      <c r="B195" s="22"/>
      <c r="C195" s="19"/>
      <c r="D195" s="15"/>
      <c r="E195" s="15"/>
      <c r="F195" s="15"/>
    </row>
    <row r="196" spans="2:6" x14ac:dyDescent="0.3">
      <c r="B196" s="22"/>
      <c r="C196" s="19"/>
      <c r="D196" s="15"/>
      <c r="E196" s="15"/>
      <c r="F196" s="15"/>
    </row>
    <row r="197" spans="2:6" x14ac:dyDescent="0.3">
      <c r="B197" s="22"/>
      <c r="C197" s="19"/>
      <c r="D197" s="15"/>
      <c r="E197" s="15"/>
      <c r="F197" s="15"/>
    </row>
    <row r="198" spans="2:6" x14ac:dyDescent="0.3">
      <c r="B198" s="22"/>
      <c r="C198" s="19"/>
      <c r="D198" s="15"/>
      <c r="E198" s="15"/>
      <c r="F198" s="15"/>
    </row>
    <row r="199" spans="2:6" x14ac:dyDescent="0.3">
      <c r="B199" s="22"/>
      <c r="C199" s="19"/>
      <c r="D199" s="15"/>
      <c r="E199" s="15"/>
      <c r="F199" s="15"/>
    </row>
    <row r="200" spans="2:6" x14ac:dyDescent="0.3">
      <c r="B200" s="22"/>
      <c r="C200" s="19"/>
      <c r="D200" s="15"/>
      <c r="E200" s="15"/>
      <c r="F200" s="15"/>
    </row>
    <row r="201" spans="2:6" x14ac:dyDescent="0.3">
      <c r="B201" s="22"/>
      <c r="C201" s="19"/>
      <c r="D201" s="15"/>
      <c r="E201" s="15"/>
      <c r="F201" s="15"/>
    </row>
    <row r="202" spans="2:6" x14ac:dyDescent="0.3">
      <c r="B202" s="22"/>
      <c r="C202" s="19"/>
      <c r="D202" s="15"/>
      <c r="E202" s="15"/>
      <c r="F202" s="15"/>
    </row>
    <row r="203" spans="2:6" x14ac:dyDescent="0.3">
      <c r="B203" s="22"/>
      <c r="C203" s="19"/>
      <c r="D203" s="15"/>
      <c r="E203" s="15"/>
      <c r="F203" s="15"/>
    </row>
    <row r="204" spans="2:6" x14ac:dyDescent="0.3">
      <c r="B204" s="22"/>
      <c r="C204" s="19"/>
      <c r="D204" s="15"/>
      <c r="E204" s="15"/>
      <c r="F204" s="15"/>
    </row>
    <row r="205" spans="2:6" x14ac:dyDescent="0.3">
      <c r="B205" s="22"/>
      <c r="C205" s="19"/>
      <c r="D205" s="15"/>
      <c r="E205" s="15"/>
      <c r="F205" s="15"/>
    </row>
    <row r="206" spans="2:6" x14ac:dyDescent="0.3">
      <c r="B206" s="22"/>
      <c r="C206" s="19"/>
      <c r="D206" s="15"/>
      <c r="E206" s="15"/>
      <c r="F206" s="15"/>
    </row>
    <row r="207" spans="2:6" x14ac:dyDescent="0.3">
      <c r="B207" s="22"/>
      <c r="C207" s="19"/>
      <c r="D207" s="15"/>
      <c r="E207" s="15"/>
      <c r="F207" s="15"/>
    </row>
    <row r="208" spans="2:6" x14ac:dyDescent="0.3">
      <c r="B208" s="22"/>
      <c r="C208" s="19"/>
      <c r="D208" s="15"/>
      <c r="E208" s="15"/>
      <c r="F208" s="15"/>
    </row>
    <row r="209" spans="2:6" x14ac:dyDescent="0.3">
      <c r="B209" s="22"/>
      <c r="C209" s="19"/>
      <c r="D209" s="15"/>
      <c r="E209" s="15"/>
      <c r="F209" s="15"/>
    </row>
    <row r="210" spans="2:6" x14ac:dyDescent="0.3">
      <c r="B210" s="22"/>
      <c r="C210" s="19"/>
      <c r="D210" s="15"/>
      <c r="E210" s="15"/>
      <c r="F210" s="15"/>
    </row>
    <row r="211" spans="2:6" x14ac:dyDescent="0.3">
      <c r="B211" s="22"/>
      <c r="C211" s="19"/>
      <c r="D211" s="15"/>
      <c r="E211" s="15"/>
      <c r="F211" s="15"/>
    </row>
    <row r="212" spans="2:6" x14ac:dyDescent="0.3">
      <c r="B212" s="22"/>
      <c r="C212" s="19"/>
      <c r="D212" s="15"/>
      <c r="E212" s="15"/>
      <c r="F212" s="15"/>
    </row>
    <row r="213" spans="2:6" x14ac:dyDescent="0.3">
      <c r="B213" s="22"/>
      <c r="C213" s="19"/>
      <c r="D213" s="15"/>
      <c r="E213" s="15"/>
      <c r="F213" s="15"/>
    </row>
    <row r="214" spans="2:6" x14ac:dyDescent="0.3">
      <c r="B214" s="22"/>
      <c r="C214" s="19"/>
      <c r="D214" s="15"/>
      <c r="E214" s="15"/>
      <c r="F214" s="15"/>
    </row>
    <row r="215" spans="2:6" x14ac:dyDescent="0.3">
      <c r="B215" s="22"/>
      <c r="C215" s="19"/>
      <c r="D215" s="15"/>
      <c r="E215" s="15"/>
      <c r="F215" s="15"/>
    </row>
    <row r="216" spans="2:6" x14ac:dyDescent="0.3">
      <c r="B216" s="22"/>
      <c r="C216" s="19"/>
      <c r="D216" s="15"/>
      <c r="E216" s="15"/>
      <c r="F216" s="15"/>
    </row>
    <row r="217" spans="2:6" x14ac:dyDescent="0.3">
      <c r="B217" s="22"/>
      <c r="C217" s="19"/>
      <c r="D217" s="15"/>
      <c r="E217" s="15"/>
      <c r="F217" s="15"/>
    </row>
    <row r="218" spans="2:6" x14ac:dyDescent="0.3">
      <c r="B218" s="22"/>
      <c r="C218" s="19"/>
      <c r="D218" s="15"/>
      <c r="E218" s="15"/>
      <c r="F218" s="15"/>
    </row>
    <row r="219" spans="2:6" x14ac:dyDescent="0.3">
      <c r="B219" s="22"/>
      <c r="C219" s="19"/>
      <c r="D219" s="15"/>
      <c r="E219" s="15"/>
      <c r="F219" s="15"/>
    </row>
    <row r="220" spans="2:6" x14ac:dyDescent="0.3">
      <c r="B220" s="22"/>
      <c r="C220" s="19"/>
      <c r="D220" s="15"/>
      <c r="E220" s="15"/>
      <c r="F220" s="15"/>
    </row>
    <row r="221" spans="2:6" x14ac:dyDescent="0.3">
      <c r="B221" s="22"/>
      <c r="C221" s="19"/>
      <c r="D221" s="15"/>
      <c r="E221" s="15"/>
      <c r="F221" s="15"/>
    </row>
    <row r="222" spans="2:6" x14ac:dyDescent="0.3">
      <c r="B222" s="22"/>
      <c r="C222" s="19"/>
      <c r="D222" s="15"/>
      <c r="E222" s="15"/>
      <c r="F222" s="15"/>
    </row>
    <row r="223" spans="2:6" x14ac:dyDescent="0.3">
      <c r="B223" s="22"/>
      <c r="C223" s="19"/>
      <c r="D223" s="15"/>
      <c r="E223" s="15"/>
      <c r="F223" s="15"/>
    </row>
    <row r="224" spans="2:6" x14ac:dyDescent="0.3">
      <c r="B224" s="22"/>
      <c r="C224" s="19"/>
      <c r="D224" s="15"/>
      <c r="E224" s="15"/>
      <c r="F224" s="15"/>
    </row>
    <row r="225" spans="2:6" x14ac:dyDescent="0.3">
      <c r="B225" s="22"/>
      <c r="C225" s="19"/>
      <c r="D225" s="15"/>
      <c r="E225" s="15"/>
      <c r="F225" s="15"/>
    </row>
    <row r="226" spans="2:6" x14ac:dyDescent="0.3">
      <c r="B226" s="22"/>
      <c r="C226" s="19"/>
      <c r="D226" s="15"/>
      <c r="E226" s="15"/>
      <c r="F226" s="15"/>
    </row>
    <row r="227" spans="2:6" x14ac:dyDescent="0.3">
      <c r="B227" s="22"/>
      <c r="C227" s="19"/>
      <c r="D227" s="15"/>
      <c r="E227" s="15"/>
      <c r="F227" s="15"/>
    </row>
    <row r="228" spans="2:6" x14ac:dyDescent="0.3">
      <c r="B228" s="22"/>
      <c r="C228" s="19"/>
      <c r="D228" s="15"/>
      <c r="E228" s="15"/>
      <c r="F228" s="15"/>
    </row>
    <row r="229" spans="2:6" x14ac:dyDescent="0.3">
      <c r="B229" s="22"/>
      <c r="C229" s="19"/>
      <c r="D229" s="15"/>
      <c r="E229" s="15"/>
      <c r="F229" s="15"/>
    </row>
    <row r="230" spans="2:6" x14ac:dyDescent="0.3">
      <c r="B230" s="22"/>
      <c r="C230" s="19"/>
      <c r="D230" s="15"/>
      <c r="E230" s="15"/>
      <c r="F230" s="15"/>
    </row>
    <row r="231" spans="2:6" x14ac:dyDescent="0.3">
      <c r="B231" s="22"/>
      <c r="C231" s="19"/>
      <c r="D231" s="15"/>
      <c r="E231" s="15"/>
      <c r="F231" s="15"/>
    </row>
    <row r="232" spans="2:6" x14ac:dyDescent="0.3">
      <c r="B232" s="22"/>
      <c r="C232" s="19"/>
      <c r="D232" s="15"/>
      <c r="E232" s="15"/>
      <c r="F232" s="15"/>
    </row>
    <row r="233" spans="2:6" x14ac:dyDescent="0.3">
      <c r="B233" s="22"/>
      <c r="C233" s="19"/>
      <c r="D233" s="15"/>
      <c r="E233" s="15"/>
      <c r="F233" s="15"/>
    </row>
    <row r="234" spans="2:6" x14ac:dyDescent="0.3">
      <c r="B234" s="22"/>
      <c r="C234" s="19"/>
      <c r="D234" s="15"/>
      <c r="E234" s="15"/>
      <c r="F234" s="15"/>
    </row>
    <row r="235" spans="2:6" x14ac:dyDescent="0.3">
      <c r="B235" s="22"/>
      <c r="C235" s="19"/>
      <c r="D235" s="15"/>
      <c r="E235" s="15"/>
      <c r="F235" s="15"/>
    </row>
    <row r="236" spans="2:6" x14ac:dyDescent="0.3">
      <c r="B236" s="22"/>
      <c r="C236" s="19"/>
      <c r="D236" s="15"/>
      <c r="E236" s="15"/>
      <c r="F236" s="15"/>
    </row>
    <row r="237" spans="2:6" x14ac:dyDescent="0.3">
      <c r="B237" s="22"/>
      <c r="C237" s="19"/>
      <c r="D237" s="15"/>
      <c r="E237" s="15"/>
      <c r="F237" s="15"/>
    </row>
    <row r="238" spans="2:6" x14ac:dyDescent="0.3">
      <c r="B238" s="22"/>
      <c r="C238" s="19"/>
      <c r="D238" s="15"/>
      <c r="E238" s="15"/>
      <c r="F238" s="15"/>
    </row>
    <row r="239" spans="2:6" x14ac:dyDescent="0.3">
      <c r="B239" s="22"/>
      <c r="C239" s="19"/>
      <c r="D239" s="15"/>
      <c r="E239" s="15"/>
      <c r="F239" s="15"/>
    </row>
    <row r="240" spans="2:6" x14ac:dyDescent="0.3">
      <c r="B240" s="22"/>
      <c r="C240" s="19"/>
      <c r="D240" s="15"/>
      <c r="E240" s="15"/>
      <c r="F240" s="15"/>
    </row>
    <row r="241" spans="2:6" x14ac:dyDescent="0.3">
      <c r="B241" s="22"/>
      <c r="C241" s="19"/>
      <c r="D241" s="15"/>
      <c r="E241" s="15"/>
      <c r="F241" s="15"/>
    </row>
    <row r="242" spans="2:6" x14ac:dyDescent="0.3">
      <c r="B242" s="22"/>
      <c r="C242" s="19"/>
      <c r="D242" s="15"/>
      <c r="E242" s="15"/>
      <c r="F242" s="15"/>
    </row>
    <row r="243" spans="2:6" x14ac:dyDescent="0.3">
      <c r="B243" s="22"/>
      <c r="C243" s="19"/>
      <c r="D243" s="15"/>
      <c r="E243" s="15"/>
      <c r="F243" s="15"/>
    </row>
    <row r="244" spans="2:6" x14ac:dyDescent="0.3">
      <c r="B244" s="22"/>
      <c r="C244" s="19"/>
      <c r="D244" s="15"/>
      <c r="E244" s="15"/>
      <c r="F244" s="15"/>
    </row>
    <row r="245" spans="2:6" x14ac:dyDescent="0.3">
      <c r="B245" s="22"/>
      <c r="C245" s="19"/>
      <c r="D245" s="15"/>
      <c r="E245" s="15"/>
      <c r="F245" s="15"/>
    </row>
    <row r="246" spans="2:6" x14ac:dyDescent="0.3">
      <c r="B246" s="22"/>
      <c r="C246" s="19"/>
      <c r="D246" s="15"/>
      <c r="E246" s="15"/>
      <c r="F246" s="15"/>
    </row>
    <row r="247" spans="2:6" x14ac:dyDescent="0.3">
      <c r="B247" s="22"/>
      <c r="C247" s="19"/>
      <c r="D247" s="15"/>
      <c r="E247" s="15"/>
      <c r="F247" s="15"/>
    </row>
    <row r="248" spans="2:6" x14ac:dyDescent="0.3">
      <c r="B248" s="22"/>
      <c r="C248" s="19"/>
      <c r="D248" s="15"/>
      <c r="E248" s="15"/>
      <c r="F248" s="15"/>
    </row>
    <row r="249" spans="2:6" x14ac:dyDescent="0.3">
      <c r="B249" s="22"/>
      <c r="C249" s="19"/>
      <c r="D249" s="15"/>
      <c r="E249" s="15"/>
      <c r="F249" s="15"/>
    </row>
    <row r="250" spans="2:6" x14ac:dyDescent="0.3">
      <c r="B250" s="22"/>
      <c r="C250" s="19"/>
      <c r="D250" s="15"/>
      <c r="E250" s="15"/>
      <c r="F250" s="15"/>
    </row>
    <row r="251" spans="2:6" x14ac:dyDescent="0.3">
      <c r="B251" s="22"/>
      <c r="C251" s="19"/>
      <c r="D251" s="15"/>
      <c r="E251" s="15"/>
      <c r="F251" s="15"/>
    </row>
    <row r="252" spans="2:6" x14ac:dyDescent="0.3">
      <c r="B252" s="22"/>
      <c r="C252" s="19"/>
      <c r="D252" s="15"/>
      <c r="E252" s="15"/>
      <c r="F252" s="15"/>
    </row>
    <row r="253" spans="2:6" x14ac:dyDescent="0.3">
      <c r="B253" s="22"/>
      <c r="C253" s="19"/>
      <c r="D253" s="15"/>
      <c r="E253" s="15"/>
      <c r="F253" s="15"/>
    </row>
    <row r="254" spans="2:6" x14ac:dyDescent="0.3">
      <c r="B254" s="22"/>
      <c r="C254" s="19"/>
      <c r="D254" s="15"/>
      <c r="E254" s="15"/>
      <c r="F254" s="15"/>
    </row>
    <row r="255" spans="2:6" x14ac:dyDescent="0.3">
      <c r="B255" s="22"/>
      <c r="C255" s="19"/>
      <c r="D255" s="15"/>
      <c r="E255" s="15"/>
      <c r="F255" s="15"/>
    </row>
    <row r="256" spans="2:6" x14ac:dyDescent="0.3">
      <c r="B256" s="22"/>
      <c r="C256" s="19"/>
      <c r="D256" s="15"/>
      <c r="E256" s="15"/>
      <c r="F256" s="15"/>
    </row>
    <row r="257" spans="2:6" x14ac:dyDescent="0.3">
      <c r="B257" s="22"/>
      <c r="C257" s="19"/>
      <c r="D257" s="15"/>
      <c r="E257" s="15"/>
      <c r="F257" s="15"/>
    </row>
    <row r="258" spans="2:6" x14ac:dyDescent="0.3">
      <c r="B258" s="22"/>
      <c r="C258" s="19"/>
      <c r="D258" s="15"/>
      <c r="E258" s="15"/>
      <c r="F258" s="15"/>
    </row>
    <row r="259" spans="2:6" x14ac:dyDescent="0.3">
      <c r="B259" s="22"/>
      <c r="C259" s="19"/>
      <c r="D259" s="15"/>
      <c r="E259" s="15"/>
      <c r="F259" s="15"/>
    </row>
    <row r="260" spans="2:6" x14ac:dyDescent="0.3">
      <c r="B260" s="22"/>
      <c r="C260" s="19"/>
      <c r="D260" s="15"/>
      <c r="E260" s="15"/>
      <c r="F260" s="15"/>
    </row>
    <row r="261" spans="2:6" x14ac:dyDescent="0.3">
      <c r="B261" s="22"/>
      <c r="C261" s="19"/>
      <c r="D261" s="15"/>
      <c r="E261" s="15"/>
      <c r="F261" s="15"/>
    </row>
    <row r="262" spans="2:6" x14ac:dyDescent="0.3">
      <c r="B262" s="22"/>
      <c r="C262" s="19"/>
      <c r="D262" s="15"/>
      <c r="E262" s="15"/>
      <c r="F262" s="15"/>
    </row>
    <row r="263" spans="2:6" x14ac:dyDescent="0.3">
      <c r="B263" s="22"/>
      <c r="C263" s="19"/>
      <c r="D263" s="15"/>
      <c r="E263" s="15"/>
      <c r="F263" s="15"/>
    </row>
    <row r="264" spans="2:6" x14ac:dyDescent="0.3">
      <c r="B264" s="22"/>
      <c r="C264" s="19"/>
      <c r="D264" s="15"/>
      <c r="E264" s="15"/>
      <c r="F264" s="15"/>
    </row>
    <row r="265" spans="2:6" x14ac:dyDescent="0.3">
      <c r="B265" s="22"/>
      <c r="C265" s="19"/>
      <c r="D265" s="15"/>
      <c r="E265" s="15"/>
      <c r="F265" s="15"/>
    </row>
    <row r="266" spans="2:6" x14ac:dyDescent="0.3">
      <c r="B266" s="22"/>
      <c r="C266" s="19"/>
      <c r="D266" s="15"/>
      <c r="E266" s="15"/>
      <c r="F266" s="15"/>
    </row>
    <row r="267" spans="2:6" x14ac:dyDescent="0.3">
      <c r="B267" s="22"/>
      <c r="C267" s="19"/>
      <c r="D267" s="15"/>
      <c r="E267" s="15"/>
      <c r="F267" s="15"/>
    </row>
    <row r="268" spans="2:6" x14ac:dyDescent="0.3">
      <c r="B268" s="22"/>
      <c r="C268" s="19"/>
      <c r="D268" s="15"/>
      <c r="E268" s="15"/>
      <c r="F268" s="15"/>
    </row>
    <row r="269" spans="2:6" x14ac:dyDescent="0.3">
      <c r="B269" s="22"/>
      <c r="C269" s="19"/>
      <c r="D269" s="15"/>
      <c r="E269" s="15"/>
      <c r="F269" s="15"/>
    </row>
    <row r="270" spans="2:6" x14ac:dyDescent="0.3">
      <c r="B270" s="22"/>
      <c r="C270" s="19"/>
      <c r="D270" s="15"/>
      <c r="E270" s="15"/>
      <c r="F270" s="15"/>
    </row>
    <row r="271" spans="2:6" x14ac:dyDescent="0.3">
      <c r="B271" s="22"/>
      <c r="C271" s="19"/>
      <c r="D271" s="15"/>
      <c r="E271" s="15"/>
      <c r="F271" s="15"/>
    </row>
    <row r="272" spans="2:6" x14ac:dyDescent="0.3">
      <c r="B272" s="22"/>
      <c r="C272" s="19"/>
      <c r="D272" s="15"/>
      <c r="E272" s="15"/>
      <c r="F272" s="15"/>
    </row>
    <row r="273" spans="2:6" x14ac:dyDescent="0.3">
      <c r="B273" s="22"/>
      <c r="C273" s="19"/>
      <c r="D273" s="15"/>
      <c r="E273" s="15"/>
      <c r="F273" s="15"/>
    </row>
    <row r="274" spans="2:6" x14ac:dyDescent="0.3">
      <c r="B274" s="22"/>
      <c r="C274" s="19"/>
      <c r="D274" s="15"/>
      <c r="E274" s="15"/>
      <c r="F274" s="15"/>
    </row>
    <row r="275" spans="2:6" x14ac:dyDescent="0.3">
      <c r="B275" s="22"/>
      <c r="C275" s="19"/>
      <c r="D275" s="15"/>
      <c r="E275" s="15"/>
      <c r="F275" s="15"/>
    </row>
    <row r="276" spans="2:6" x14ac:dyDescent="0.3">
      <c r="B276" s="22"/>
      <c r="C276" s="19"/>
      <c r="D276" s="15"/>
      <c r="E276" s="15"/>
      <c r="F276" s="15"/>
    </row>
    <row r="277" spans="2:6" x14ac:dyDescent="0.3">
      <c r="B277" s="22"/>
      <c r="C277" s="19"/>
      <c r="D277" s="15"/>
      <c r="E277" s="15"/>
      <c r="F277" s="15"/>
    </row>
    <row r="278" spans="2:6" x14ac:dyDescent="0.3">
      <c r="B278" s="22"/>
      <c r="C278" s="19"/>
      <c r="D278" s="15"/>
      <c r="E278" s="15"/>
      <c r="F278" s="15"/>
    </row>
    <row r="279" spans="2:6" x14ac:dyDescent="0.3">
      <c r="B279" s="22"/>
      <c r="C279" s="19"/>
      <c r="D279" s="15"/>
      <c r="E279" s="15"/>
      <c r="F279" s="15"/>
    </row>
    <row r="280" spans="2:6" x14ac:dyDescent="0.3">
      <c r="B280" s="22"/>
      <c r="C280" s="19"/>
      <c r="D280" s="15"/>
      <c r="E280" s="15"/>
      <c r="F280" s="15"/>
    </row>
    <row r="281" spans="2:6" x14ac:dyDescent="0.3">
      <c r="B281" s="22"/>
      <c r="C281" s="19"/>
      <c r="D281" s="15"/>
      <c r="E281" s="15"/>
      <c r="F281" s="15"/>
    </row>
    <row r="282" spans="2:6" x14ac:dyDescent="0.3">
      <c r="B282" s="22"/>
      <c r="C282" s="19"/>
      <c r="D282" s="15"/>
      <c r="E282" s="15"/>
      <c r="F282" s="15"/>
    </row>
    <row r="283" spans="2:6" x14ac:dyDescent="0.3">
      <c r="B283" s="22"/>
      <c r="C283" s="19"/>
      <c r="D283" s="15"/>
      <c r="E283" s="15"/>
      <c r="F283" s="15"/>
    </row>
    <row r="284" spans="2:6" x14ac:dyDescent="0.3">
      <c r="B284" s="22"/>
      <c r="C284" s="19"/>
      <c r="D284" s="15"/>
      <c r="E284" s="15"/>
      <c r="F284" s="15"/>
    </row>
    <row r="285" spans="2:6" x14ac:dyDescent="0.3">
      <c r="B285" s="22"/>
      <c r="C285" s="19"/>
      <c r="D285" s="15"/>
      <c r="E285" s="15"/>
      <c r="F285" s="15"/>
    </row>
    <row r="286" spans="2:6" x14ac:dyDescent="0.3">
      <c r="B286" s="22"/>
      <c r="C286" s="19"/>
      <c r="D286" s="15"/>
      <c r="E286" s="15"/>
      <c r="F286" s="15"/>
    </row>
    <row r="287" spans="2:6" x14ac:dyDescent="0.3">
      <c r="B287" s="22"/>
      <c r="C287" s="19"/>
      <c r="D287" s="15"/>
      <c r="E287" s="15"/>
      <c r="F287" s="15"/>
    </row>
    <row r="288" spans="2:6" x14ac:dyDescent="0.3">
      <c r="B288" s="22"/>
      <c r="C288" s="19"/>
      <c r="D288" s="15"/>
      <c r="E288" s="15"/>
      <c r="F288" s="15"/>
    </row>
    <row r="289" spans="2:6" x14ac:dyDescent="0.3">
      <c r="B289" s="22"/>
      <c r="C289" s="19"/>
      <c r="D289" s="15"/>
      <c r="E289" s="15"/>
      <c r="F289" s="15"/>
    </row>
    <row r="290" spans="2:6" x14ac:dyDescent="0.3">
      <c r="B290" s="22"/>
      <c r="C290" s="19"/>
      <c r="D290" s="15"/>
      <c r="E290" s="15"/>
      <c r="F290" s="15"/>
    </row>
    <row r="291" spans="2:6" x14ac:dyDescent="0.3">
      <c r="B291" s="22"/>
      <c r="C291" s="19"/>
      <c r="D291" s="15"/>
      <c r="E291" s="15"/>
      <c r="F291" s="15"/>
    </row>
    <row r="292" spans="2:6" x14ac:dyDescent="0.3">
      <c r="B292" s="22"/>
      <c r="C292" s="19"/>
      <c r="D292" s="15"/>
      <c r="E292" s="15"/>
      <c r="F292" s="15"/>
    </row>
    <row r="293" spans="2:6" x14ac:dyDescent="0.3">
      <c r="B293" s="22"/>
      <c r="C293" s="19"/>
      <c r="D293" s="15"/>
      <c r="E293" s="15"/>
      <c r="F293" s="15"/>
    </row>
    <row r="294" spans="2:6" x14ac:dyDescent="0.3">
      <c r="B294" s="22"/>
      <c r="C294" s="19"/>
      <c r="D294" s="15"/>
      <c r="E294" s="15"/>
      <c r="F294" s="15"/>
    </row>
    <row r="295" spans="2:6" x14ac:dyDescent="0.3">
      <c r="B295" s="22"/>
      <c r="C295" s="19"/>
      <c r="D295" s="15"/>
      <c r="E295" s="15"/>
      <c r="F295" s="15"/>
    </row>
    <row r="296" spans="2:6" x14ac:dyDescent="0.3">
      <c r="B296" s="22"/>
      <c r="C296" s="19"/>
      <c r="D296" s="15"/>
      <c r="E296" s="15"/>
      <c r="F296" s="15"/>
    </row>
    <row r="297" spans="2:6" x14ac:dyDescent="0.3">
      <c r="B297" s="22"/>
      <c r="C297" s="19"/>
      <c r="D297" s="15"/>
      <c r="E297" s="15"/>
      <c r="F297" s="15"/>
    </row>
    <row r="298" spans="2:6" x14ac:dyDescent="0.3">
      <c r="B298" s="22"/>
      <c r="C298" s="19"/>
      <c r="D298" s="15"/>
      <c r="E298" s="15"/>
      <c r="F298" s="15"/>
    </row>
    <row r="299" spans="2:6" x14ac:dyDescent="0.3">
      <c r="B299" s="22"/>
      <c r="C299" s="19"/>
      <c r="D299" s="15"/>
      <c r="E299" s="15"/>
      <c r="F299" s="15"/>
    </row>
    <row r="300" spans="2:6" x14ac:dyDescent="0.3">
      <c r="B300" s="22"/>
      <c r="C300" s="19"/>
      <c r="D300" s="15"/>
      <c r="E300" s="15"/>
      <c r="F300" s="15"/>
    </row>
    <row r="301" spans="2:6" x14ac:dyDescent="0.3">
      <c r="B301" s="22"/>
      <c r="C301" s="19"/>
      <c r="D301" s="15"/>
      <c r="E301" s="15"/>
      <c r="F301" s="15"/>
    </row>
    <row r="302" spans="2:6" x14ac:dyDescent="0.3">
      <c r="B302" s="22"/>
      <c r="C302" s="19"/>
      <c r="D302" s="15"/>
      <c r="E302" s="15"/>
      <c r="F302" s="15"/>
    </row>
    <row r="303" spans="2:6" x14ac:dyDescent="0.3">
      <c r="B303" s="22"/>
      <c r="C303" s="19"/>
      <c r="D303" s="15"/>
      <c r="E303" s="15"/>
      <c r="F303" s="15"/>
    </row>
    <row r="304" spans="2:6" x14ac:dyDescent="0.3">
      <c r="B304" s="22"/>
      <c r="C304" s="19"/>
      <c r="D304" s="15"/>
      <c r="E304" s="15"/>
      <c r="F304" s="15"/>
    </row>
    <row r="305" spans="2:6" x14ac:dyDescent="0.3">
      <c r="B305" s="22"/>
      <c r="C305" s="19"/>
      <c r="D305" s="15"/>
      <c r="E305" s="15"/>
      <c r="F305" s="15"/>
    </row>
    <row r="306" spans="2:6" x14ac:dyDescent="0.3">
      <c r="B306" s="22"/>
      <c r="C306" s="19"/>
      <c r="D306" s="15"/>
      <c r="E306" s="15"/>
      <c r="F306" s="15"/>
    </row>
    <row r="307" spans="2:6" x14ac:dyDescent="0.3">
      <c r="B307" s="22"/>
      <c r="C307" s="19"/>
      <c r="D307" s="15"/>
      <c r="E307" s="15"/>
      <c r="F307" s="15"/>
    </row>
    <row r="308" spans="2:6" x14ac:dyDescent="0.3">
      <c r="B308" s="22"/>
      <c r="C308" s="19"/>
      <c r="D308" s="15"/>
      <c r="E308" s="15"/>
      <c r="F308" s="15"/>
    </row>
    <row r="309" spans="2:6" x14ac:dyDescent="0.3">
      <c r="B309" s="22"/>
      <c r="C309" s="19"/>
      <c r="D309" s="15"/>
      <c r="E309" s="15"/>
      <c r="F309" s="15"/>
    </row>
    <row r="310" spans="2:6" x14ac:dyDescent="0.3">
      <c r="B310" s="22"/>
      <c r="C310" s="19"/>
      <c r="D310" s="15"/>
      <c r="E310" s="15"/>
      <c r="F310" s="15"/>
    </row>
    <row r="311" spans="2:6" x14ac:dyDescent="0.3">
      <c r="B311" s="22"/>
      <c r="C311" s="19"/>
      <c r="D311" s="15"/>
      <c r="E311" s="15"/>
      <c r="F311" s="15"/>
    </row>
    <row r="312" spans="2:6" x14ac:dyDescent="0.3">
      <c r="B312" s="22"/>
      <c r="C312" s="19"/>
      <c r="D312" s="15"/>
      <c r="E312" s="15"/>
      <c r="F312" s="15"/>
    </row>
    <row r="313" spans="2:6" x14ac:dyDescent="0.3">
      <c r="B313" s="22"/>
      <c r="C313" s="19"/>
      <c r="D313" s="15"/>
      <c r="E313" s="15"/>
      <c r="F313" s="15"/>
    </row>
    <row r="314" spans="2:6" x14ac:dyDescent="0.3">
      <c r="B314" s="22"/>
      <c r="C314" s="19"/>
      <c r="D314" s="15"/>
      <c r="E314" s="15"/>
      <c r="F314" s="15"/>
    </row>
    <row r="315" spans="2:6" x14ac:dyDescent="0.3">
      <c r="B315" s="22"/>
      <c r="C315" s="19"/>
      <c r="D315" s="15"/>
      <c r="E315" s="15"/>
      <c r="F315" s="15"/>
    </row>
    <row r="316" spans="2:6" x14ac:dyDescent="0.3">
      <c r="B316" s="22"/>
      <c r="C316" s="19"/>
      <c r="D316" s="15"/>
      <c r="E316" s="15"/>
      <c r="F316" s="15"/>
    </row>
    <row r="317" spans="2:6" x14ac:dyDescent="0.3">
      <c r="B317" s="22"/>
      <c r="C317" s="19"/>
      <c r="D317" s="15"/>
      <c r="E317" s="15"/>
      <c r="F317" s="15"/>
    </row>
    <row r="318" spans="2:6" x14ac:dyDescent="0.3">
      <c r="B318" s="22"/>
      <c r="C318" s="19"/>
      <c r="D318" s="15"/>
      <c r="E318" s="15"/>
      <c r="F318" s="15"/>
    </row>
    <row r="319" spans="2:6" x14ac:dyDescent="0.3">
      <c r="B319" s="22"/>
      <c r="C319" s="19"/>
      <c r="D319" s="15"/>
      <c r="E319" s="15"/>
      <c r="F319" s="15"/>
    </row>
    <row r="320" spans="2:6" x14ac:dyDescent="0.3">
      <c r="B320" s="22"/>
      <c r="C320" s="19"/>
      <c r="D320" s="15"/>
      <c r="E320" s="15"/>
      <c r="F320" s="15"/>
    </row>
    <row r="321" spans="2:6" x14ac:dyDescent="0.3">
      <c r="B321" s="22"/>
      <c r="C321" s="19"/>
      <c r="D321" s="15"/>
      <c r="E321" s="15"/>
      <c r="F321" s="15"/>
    </row>
    <row r="322" spans="2:6" x14ac:dyDescent="0.3">
      <c r="B322" s="22"/>
      <c r="C322" s="19"/>
      <c r="D322" s="15"/>
      <c r="E322" s="15"/>
      <c r="F322" s="15"/>
    </row>
    <row r="323" spans="2:6" x14ac:dyDescent="0.3">
      <c r="B323" s="22"/>
      <c r="C323" s="19"/>
      <c r="D323" s="15"/>
      <c r="E323" s="15"/>
      <c r="F323" s="15"/>
    </row>
    <row r="324" spans="2:6" x14ac:dyDescent="0.3">
      <c r="B324" s="22"/>
      <c r="C324" s="19"/>
      <c r="D324" s="15"/>
      <c r="E324" s="15"/>
      <c r="F324" s="15"/>
    </row>
    <row r="325" spans="2:6" x14ac:dyDescent="0.3">
      <c r="B325" s="22"/>
      <c r="C325" s="19"/>
      <c r="D325" s="15"/>
      <c r="E325" s="15"/>
      <c r="F325" s="15"/>
    </row>
    <row r="326" spans="2:6" x14ac:dyDescent="0.3">
      <c r="B326" s="22"/>
      <c r="C326" s="19"/>
      <c r="D326" s="15"/>
      <c r="E326" s="15"/>
      <c r="F326" s="15"/>
    </row>
    <row r="327" spans="2:6" x14ac:dyDescent="0.3">
      <c r="B327" s="22"/>
      <c r="C327" s="19"/>
      <c r="D327" s="15"/>
      <c r="E327" s="15"/>
      <c r="F327" s="15"/>
    </row>
    <row r="328" spans="2:6" x14ac:dyDescent="0.3">
      <c r="B328" s="22"/>
      <c r="C328" s="19"/>
      <c r="D328" s="15"/>
      <c r="E328" s="15"/>
      <c r="F328" s="15"/>
    </row>
    <row r="329" spans="2:6" x14ac:dyDescent="0.3">
      <c r="B329" s="22"/>
      <c r="C329" s="19"/>
      <c r="D329" s="15"/>
      <c r="E329" s="15"/>
      <c r="F329" s="15"/>
    </row>
    <row r="330" spans="2:6" x14ac:dyDescent="0.3">
      <c r="B330" s="22"/>
      <c r="C330" s="19"/>
      <c r="D330" s="15"/>
      <c r="E330" s="15"/>
      <c r="F330" s="15"/>
    </row>
    <row r="331" spans="2:6" x14ac:dyDescent="0.3">
      <c r="B331" s="22"/>
      <c r="C331" s="19"/>
      <c r="D331" s="15"/>
      <c r="E331" s="15"/>
      <c r="F331" s="15"/>
    </row>
    <row r="332" spans="2:6" x14ac:dyDescent="0.3">
      <c r="B332" s="22"/>
      <c r="C332" s="19"/>
      <c r="D332" s="15"/>
      <c r="E332" s="15"/>
      <c r="F332" s="15"/>
    </row>
    <row r="333" spans="2:6" x14ac:dyDescent="0.3">
      <c r="B333" s="22"/>
      <c r="C333" s="19"/>
      <c r="D333" s="15"/>
      <c r="E333" s="15"/>
      <c r="F333" s="15"/>
    </row>
    <row r="334" spans="2:6" x14ac:dyDescent="0.3">
      <c r="B334" s="22"/>
      <c r="C334" s="19"/>
      <c r="D334" s="15"/>
      <c r="E334" s="15"/>
      <c r="F334" s="15"/>
    </row>
    <row r="335" spans="2:6" x14ac:dyDescent="0.3">
      <c r="B335" s="22"/>
      <c r="C335" s="19"/>
      <c r="D335" s="15"/>
      <c r="E335" s="15"/>
      <c r="F335" s="15"/>
    </row>
    <row r="336" spans="2:6" x14ac:dyDescent="0.3">
      <c r="B336" s="22"/>
      <c r="C336" s="19"/>
      <c r="D336" s="15"/>
      <c r="E336" s="15"/>
      <c r="F336" s="15"/>
    </row>
    <row r="337" spans="2:6" x14ac:dyDescent="0.3">
      <c r="B337" s="22"/>
      <c r="C337" s="19"/>
      <c r="D337" s="15"/>
      <c r="E337" s="15"/>
      <c r="F337" s="15"/>
    </row>
    <row r="338" spans="2:6" x14ac:dyDescent="0.3">
      <c r="B338" s="22"/>
      <c r="C338" s="19"/>
      <c r="D338" s="15"/>
      <c r="E338" s="15"/>
      <c r="F338" s="15"/>
    </row>
    <row r="339" spans="2:6" x14ac:dyDescent="0.3">
      <c r="B339" s="22"/>
      <c r="C339" s="19"/>
      <c r="D339" s="15"/>
      <c r="E339" s="15"/>
      <c r="F339" s="15"/>
    </row>
    <row r="340" spans="2:6" x14ac:dyDescent="0.3">
      <c r="B340" s="22"/>
      <c r="C340" s="19"/>
      <c r="D340" s="15"/>
      <c r="E340" s="15"/>
      <c r="F340" s="15"/>
    </row>
    <row r="341" spans="2:6" x14ac:dyDescent="0.3">
      <c r="B341" s="22"/>
      <c r="C341" s="19"/>
      <c r="D341" s="15"/>
      <c r="E341" s="15"/>
      <c r="F341" s="15"/>
    </row>
    <row r="342" spans="2:6" x14ac:dyDescent="0.3">
      <c r="B342" s="22"/>
      <c r="C342" s="19"/>
      <c r="D342" s="15"/>
      <c r="E342" s="15"/>
      <c r="F342" s="15"/>
    </row>
    <row r="343" spans="2:6" x14ac:dyDescent="0.3">
      <c r="B343" s="22"/>
      <c r="C343" s="19"/>
      <c r="D343" s="15"/>
      <c r="E343" s="15"/>
      <c r="F343" s="15"/>
    </row>
    <row r="344" spans="2:6" x14ac:dyDescent="0.3">
      <c r="B344" s="22"/>
      <c r="C344" s="19"/>
      <c r="D344" s="15"/>
      <c r="E344" s="15"/>
      <c r="F344" s="15"/>
    </row>
    <row r="345" spans="2:6" x14ac:dyDescent="0.3">
      <c r="B345" s="22"/>
      <c r="C345" s="19"/>
      <c r="D345" s="15"/>
      <c r="E345" s="15"/>
      <c r="F345" s="15"/>
    </row>
    <row r="346" spans="2:6" x14ac:dyDescent="0.3">
      <c r="B346" s="22"/>
      <c r="C346" s="19"/>
      <c r="D346" s="15"/>
      <c r="E346" s="15"/>
      <c r="F346" s="15"/>
    </row>
    <row r="347" spans="2:6" x14ac:dyDescent="0.3">
      <c r="B347" s="22"/>
      <c r="C347" s="19"/>
      <c r="D347" s="15"/>
      <c r="E347" s="15"/>
      <c r="F347" s="15"/>
    </row>
    <row r="348" spans="2:6" x14ac:dyDescent="0.3">
      <c r="B348" s="22"/>
      <c r="C348" s="19"/>
      <c r="D348" s="15"/>
      <c r="E348" s="15"/>
      <c r="F348" s="15"/>
    </row>
    <row r="349" spans="2:6" x14ac:dyDescent="0.3">
      <c r="B349" s="22"/>
      <c r="C349" s="19"/>
      <c r="D349" s="15"/>
      <c r="E349" s="15"/>
      <c r="F349" s="15"/>
    </row>
    <row r="350" spans="2:6" x14ac:dyDescent="0.3">
      <c r="B350" s="22"/>
      <c r="C350" s="19"/>
      <c r="D350" s="15"/>
      <c r="E350" s="15"/>
      <c r="F350" s="15"/>
    </row>
    <row r="351" spans="2:6" x14ac:dyDescent="0.3">
      <c r="B351" s="22"/>
      <c r="C351" s="19"/>
      <c r="D351" s="15"/>
      <c r="E351" s="15"/>
      <c r="F351" s="15"/>
    </row>
    <row r="352" spans="2:6" x14ac:dyDescent="0.3">
      <c r="B352" s="22"/>
      <c r="C352" s="19"/>
      <c r="D352" s="15"/>
      <c r="E352" s="15"/>
      <c r="F352" s="15"/>
    </row>
    <row r="353" spans="2:6" x14ac:dyDescent="0.3">
      <c r="B353" s="22"/>
      <c r="C353" s="19"/>
      <c r="D353" s="15"/>
      <c r="E353" s="15"/>
      <c r="F353" s="15"/>
    </row>
    <row r="354" spans="2:6" x14ac:dyDescent="0.3">
      <c r="B354" s="22"/>
      <c r="C354" s="19"/>
      <c r="D354" s="15"/>
      <c r="E354" s="15"/>
      <c r="F354" s="15"/>
    </row>
    <row r="355" spans="2:6" x14ac:dyDescent="0.3">
      <c r="B355" s="22"/>
      <c r="C355" s="19"/>
      <c r="D355" s="15"/>
      <c r="E355" s="15"/>
      <c r="F355" s="15"/>
    </row>
    <row r="356" spans="2:6" x14ac:dyDescent="0.3">
      <c r="B356" s="22"/>
      <c r="C356" s="19"/>
      <c r="D356" s="15"/>
      <c r="E356" s="15"/>
      <c r="F356" s="15"/>
    </row>
    <row r="357" spans="2:6" x14ac:dyDescent="0.3">
      <c r="B357" s="22"/>
      <c r="C357" s="19"/>
      <c r="D357" s="15"/>
      <c r="E357" s="15"/>
      <c r="F357" s="15"/>
    </row>
    <row r="358" spans="2:6" x14ac:dyDescent="0.3">
      <c r="B358" s="22"/>
      <c r="C358" s="19"/>
      <c r="D358" s="15"/>
      <c r="E358" s="15"/>
      <c r="F358" s="15"/>
    </row>
    <row r="359" spans="2:6" x14ac:dyDescent="0.3">
      <c r="B359" s="22"/>
      <c r="C359" s="19"/>
      <c r="D359" s="15"/>
      <c r="E359" s="15"/>
      <c r="F359" s="15"/>
    </row>
    <row r="360" spans="2:6" x14ac:dyDescent="0.3">
      <c r="B360" s="22"/>
      <c r="C360" s="19"/>
      <c r="D360" s="15"/>
      <c r="E360" s="15"/>
      <c r="F360" s="15"/>
    </row>
    <row r="361" spans="2:6" x14ac:dyDescent="0.3">
      <c r="B361" s="22"/>
      <c r="C361" s="19"/>
      <c r="D361" s="15"/>
      <c r="E361" s="15"/>
      <c r="F361" s="15"/>
    </row>
    <row r="362" spans="2:6" x14ac:dyDescent="0.3">
      <c r="B362" s="22"/>
      <c r="C362" s="19"/>
      <c r="D362" s="15"/>
      <c r="E362" s="15"/>
      <c r="F362" s="15"/>
    </row>
    <row r="363" spans="2:6" x14ac:dyDescent="0.3">
      <c r="B363" s="22"/>
      <c r="C363" s="19"/>
      <c r="D363" s="15"/>
      <c r="E363" s="15"/>
      <c r="F363" s="15"/>
    </row>
    <row r="364" spans="2:6" x14ac:dyDescent="0.3">
      <c r="B364" s="22"/>
      <c r="C364" s="19"/>
      <c r="D364" s="15"/>
      <c r="E364" s="15"/>
      <c r="F364" s="15"/>
    </row>
    <row r="365" spans="2:6" x14ac:dyDescent="0.3">
      <c r="B365" s="22"/>
      <c r="C365" s="19"/>
      <c r="D365" s="15"/>
      <c r="E365" s="15"/>
      <c r="F365" s="15"/>
    </row>
    <row r="366" spans="2:6" x14ac:dyDescent="0.3">
      <c r="B366" s="22"/>
      <c r="C366" s="19"/>
      <c r="D366" s="15"/>
      <c r="E366" s="15"/>
      <c r="F366" s="15"/>
    </row>
    <row r="367" spans="2:6" x14ac:dyDescent="0.3">
      <c r="B367" s="22"/>
      <c r="C367" s="19"/>
      <c r="D367" s="15"/>
      <c r="E367" s="15"/>
      <c r="F367" s="15"/>
    </row>
    <row r="368" spans="2:6" x14ac:dyDescent="0.3">
      <c r="B368" s="22"/>
      <c r="C368" s="19"/>
      <c r="D368" s="15"/>
      <c r="E368" s="15"/>
      <c r="F368" s="15"/>
    </row>
    <row r="369" spans="2:6" x14ac:dyDescent="0.3">
      <c r="B369" s="22"/>
      <c r="C369" s="19"/>
      <c r="D369" s="15"/>
      <c r="E369" s="15"/>
      <c r="F369" s="15"/>
    </row>
    <row r="370" spans="2:6" x14ac:dyDescent="0.3">
      <c r="B370" s="22"/>
      <c r="C370" s="19"/>
      <c r="D370" s="15"/>
      <c r="E370" s="15"/>
      <c r="F370" s="15"/>
    </row>
    <row r="371" spans="2:6" x14ac:dyDescent="0.3">
      <c r="B371" s="22"/>
      <c r="C371" s="19"/>
      <c r="D371" s="15"/>
      <c r="E371" s="15"/>
      <c r="F371" s="15"/>
    </row>
    <row r="372" spans="2:6" x14ac:dyDescent="0.3">
      <c r="B372" s="22"/>
      <c r="C372" s="19"/>
      <c r="D372" s="15"/>
      <c r="E372" s="15"/>
      <c r="F372" s="15"/>
    </row>
    <row r="373" spans="2:6" x14ac:dyDescent="0.3">
      <c r="B373" s="22"/>
      <c r="C373" s="19"/>
      <c r="D373" s="15"/>
      <c r="E373" s="15"/>
      <c r="F373" s="15"/>
    </row>
    <row r="374" spans="2:6" x14ac:dyDescent="0.3">
      <c r="B374" s="22"/>
      <c r="C374" s="19"/>
      <c r="D374" s="15"/>
      <c r="E374" s="15"/>
      <c r="F374" s="15"/>
    </row>
    <row r="375" spans="2:6" x14ac:dyDescent="0.3">
      <c r="B375" s="22"/>
      <c r="C375" s="19"/>
      <c r="D375" s="15"/>
      <c r="E375" s="15"/>
      <c r="F375" s="15"/>
    </row>
    <row r="376" spans="2:6" x14ac:dyDescent="0.3">
      <c r="B376" s="22"/>
      <c r="C376" s="19"/>
      <c r="D376" s="15"/>
      <c r="E376" s="15"/>
      <c r="F376" s="15"/>
    </row>
    <row r="377" spans="2:6" x14ac:dyDescent="0.3">
      <c r="B377" s="22"/>
      <c r="C377" s="19"/>
      <c r="D377" s="15"/>
      <c r="E377" s="15"/>
      <c r="F377" s="15"/>
    </row>
    <row r="378" spans="2:6" x14ac:dyDescent="0.3">
      <c r="B378" s="22"/>
      <c r="C378" s="19"/>
      <c r="D378" s="15"/>
      <c r="E378" s="15"/>
      <c r="F378" s="15"/>
    </row>
    <row r="379" spans="2:6" x14ac:dyDescent="0.3">
      <c r="B379" s="22"/>
      <c r="C379" s="19"/>
      <c r="D379" s="15"/>
      <c r="E379" s="15"/>
      <c r="F379" s="15"/>
    </row>
    <row r="380" spans="2:6" x14ac:dyDescent="0.3">
      <c r="B380" s="22"/>
      <c r="C380" s="19"/>
      <c r="D380" s="15"/>
      <c r="E380" s="15"/>
      <c r="F380" s="15"/>
    </row>
    <row r="381" spans="2:6" x14ac:dyDescent="0.3">
      <c r="B381" s="22"/>
      <c r="C381" s="19"/>
      <c r="D381" s="15"/>
      <c r="E381" s="15"/>
      <c r="F381" s="15"/>
    </row>
    <row r="382" spans="2:6" x14ac:dyDescent="0.3">
      <c r="B382" s="22"/>
      <c r="C382" s="19"/>
      <c r="D382" s="15"/>
      <c r="E382" s="15"/>
      <c r="F382" s="15"/>
    </row>
    <row r="383" spans="2:6" x14ac:dyDescent="0.3">
      <c r="B383" s="22"/>
      <c r="C383" s="19"/>
      <c r="D383" s="15"/>
      <c r="E383" s="15"/>
      <c r="F383" s="15"/>
    </row>
    <row r="384" spans="2:6" x14ac:dyDescent="0.3">
      <c r="B384" s="22"/>
      <c r="C384" s="19"/>
      <c r="D384" s="15"/>
      <c r="E384" s="15"/>
      <c r="F384" s="15"/>
    </row>
    <row r="385" spans="2:6" x14ac:dyDescent="0.3">
      <c r="B385" s="22"/>
      <c r="C385" s="19"/>
      <c r="D385" s="15"/>
      <c r="E385" s="15"/>
      <c r="F385" s="15"/>
    </row>
    <row r="386" spans="2:6" x14ac:dyDescent="0.3">
      <c r="B386" s="22"/>
      <c r="C386" s="19"/>
      <c r="D386" s="15"/>
      <c r="E386" s="15"/>
      <c r="F386" s="15"/>
    </row>
    <row r="387" spans="2:6" x14ac:dyDescent="0.3">
      <c r="B387" s="22"/>
      <c r="C387" s="19"/>
      <c r="D387" s="15"/>
      <c r="E387" s="15"/>
      <c r="F387" s="15"/>
    </row>
    <row r="388" spans="2:6" x14ac:dyDescent="0.3">
      <c r="B388" s="22"/>
      <c r="C388" s="19"/>
      <c r="D388" s="15"/>
      <c r="E388" s="15"/>
      <c r="F388" s="15"/>
    </row>
    <row r="389" spans="2:6" x14ac:dyDescent="0.3">
      <c r="B389" s="22"/>
      <c r="C389" s="19"/>
      <c r="D389" s="15"/>
      <c r="E389" s="15"/>
      <c r="F389" s="15"/>
    </row>
    <row r="390" spans="2:6" x14ac:dyDescent="0.3">
      <c r="B390" s="22"/>
      <c r="C390" s="19"/>
      <c r="D390" s="15"/>
      <c r="E390" s="15"/>
      <c r="F390" s="15"/>
    </row>
    <row r="391" spans="2:6" x14ac:dyDescent="0.3">
      <c r="B391" s="22"/>
      <c r="C391" s="19"/>
      <c r="D391" s="15"/>
      <c r="E391" s="15"/>
      <c r="F391" s="15"/>
    </row>
    <row r="392" spans="2:6" x14ac:dyDescent="0.3">
      <c r="B392" s="22"/>
      <c r="C392" s="19"/>
      <c r="D392" s="15"/>
      <c r="E392" s="15"/>
      <c r="F392" s="15"/>
    </row>
    <row r="393" spans="2:6" x14ac:dyDescent="0.3">
      <c r="B393" s="22"/>
      <c r="C393" s="19"/>
      <c r="D393" s="15"/>
      <c r="E393" s="15"/>
      <c r="F393" s="15"/>
    </row>
    <row r="394" spans="2:6" x14ac:dyDescent="0.3">
      <c r="B394" s="22"/>
      <c r="C394" s="19"/>
      <c r="D394" s="15"/>
      <c r="E394" s="15"/>
      <c r="F394" s="15"/>
    </row>
    <row r="395" spans="2:6" x14ac:dyDescent="0.3">
      <c r="B395" s="22"/>
      <c r="C395" s="19"/>
      <c r="D395" s="15"/>
      <c r="E395" s="15"/>
      <c r="F395" s="15"/>
    </row>
    <row r="396" spans="2:6" x14ac:dyDescent="0.3">
      <c r="B396" s="22"/>
      <c r="C396" s="19"/>
      <c r="D396" s="15"/>
      <c r="E396" s="15"/>
      <c r="F396" s="15"/>
    </row>
    <row r="397" spans="2:6" x14ac:dyDescent="0.3">
      <c r="B397" s="22"/>
      <c r="C397" s="19"/>
      <c r="D397" s="15"/>
      <c r="E397" s="15"/>
      <c r="F397" s="15"/>
    </row>
    <row r="398" spans="2:6" x14ac:dyDescent="0.3">
      <c r="B398" s="22"/>
      <c r="C398" s="19"/>
      <c r="D398" s="15"/>
      <c r="E398" s="15"/>
      <c r="F398" s="15"/>
    </row>
    <row r="399" spans="2:6" x14ac:dyDescent="0.3">
      <c r="B399" s="22"/>
      <c r="C399" s="19"/>
      <c r="D399" s="15"/>
      <c r="E399" s="15"/>
      <c r="F399" s="15"/>
    </row>
    <row r="400" spans="2:6" x14ac:dyDescent="0.3">
      <c r="B400" s="22"/>
      <c r="C400" s="19"/>
      <c r="D400" s="15"/>
      <c r="E400" s="15"/>
      <c r="F400" s="15"/>
    </row>
    <row r="401" spans="2:6" x14ac:dyDescent="0.3">
      <c r="B401" s="22"/>
      <c r="C401" s="19"/>
      <c r="D401" s="15"/>
      <c r="E401" s="15"/>
      <c r="F401" s="15"/>
    </row>
    <row r="402" spans="2:6" x14ac:dyDescent="0.3">
      <c r="B402" s="22"/>
      <c r="C402" s="19"/>
      <c r="D402" s="15"/>
      <c r="E402" s="15"/>
      <c r="F402" s="15"/>
    </row>
    <row r="403" spans="2:6" x14ac:dyDescent="0.3">
      <c r="B403" s="22"/>
      <c r="C403" s="19"/>
      <c r="D403" s="15"/>
      <c r="E403" s="15"/>
      <c r="F403" s="15"/>
    </row>
    <row r="404" spans="2:6" x14ac:dyDescent="0.3">
      <c r="B404" s="22"/>
      <c r="C404" s="19"/>
      <c r="D404" s="15"/>
      <c r="E404" s="15"/>
      <c r="F404" s="15"/>
    </row>
    <row r="405" spans="2:6" x14ac:dyDescent="0.3">
      <c r="B405" s="22"/>
      <c r="C405" s="19"/>
      <c r="D405" s="15"/>
      <c r="E405" s="15"/>
      <c r="F405" s="15"/>
    </row>
    <row r="406" spans="2:6" x14ac:dyDescent="0.3">
      <c r="B406" s="22"/>
      <c r="C406" s="19"/>
      <c r="D406" s="15"/>
      <c r="E406" s="15"/>
      <c r="F406" s="15"/>
    </row>
    <row r="407" spans="2:6" x14ac:dyDescent="0.3">
      <c r="B407" s="22"/>
      <c r="C407" s="19"/>
      <c r="D407" s="15"/>
      <c r="E407" s="15"/>
      <c r="F407" s="15"/>
    </row>
    <row r="408" spans="2:6" x14ac:dyDescent="0.3">
      <c r="B408" s="22"/>
      <c r="C408" s="19"/>
      <c r="D408" s="15"/>
      <c r="E408" s="15"/>
      <c r="F408" s="15"/>
    </row>
    <row r="409" spans="2:6" x14ac:dyDescent="0.3">
      <c r="B409" s="22"/>
      <c r="C409" s="19"/>
      <c r="D409" s="15"/>
      <c r="E409" s="15"/>
      <c r="F409" s="15"/>
    </row>
    <row r="410" spans="2:6" x14ac:dyDescent="0.3">
      <c r="B410" s="22"/>
      <c r="C410" s="19"/>
      <c r="D410" s="15"/>
      <c r="E410" s="15"/>
      <c r="F410" s="15"/>
    </row>
    <row r="411" spans="2:6" x14ac:dyDescent="0.3">
      <c r="B411" s="22"/>
      <c r="C411" s="19"/>
      <c r="D411" s="15"/>
      <c r="E411" s="15"/>
      <c r="F411" s="15"/>
    </row>
    <row r="412" spans="2:6" x14ac:dyDescent="0.3">
      <c r="B412" s="22"/>
      <c r="C412" s="19"/>
      <c r="D412" s="15"/>
      <c r="E412" s="15"/>
      <c r="F412" s="15"/>
    </row>
    <row r="413" spans="2:6" x14ac:dyDescent="0.3">
      <c r="B413" s="22"/>
      <c r="C413" s="19"/>
      <c r="D413" s="15"/>
      <c r="E413" s="15"/>
      <c r="F413" s="15"/>
    </row>
    <row r="414" spans="2:6" x14ac:dyDescent="0.3">
      <c r="B414" s="22"/>
      <c r="C414" s="19"/>
      <c r="D414" s="15"/>
      <c r="E414" s="15"/>
      <c r="F414" s="15"/>
    </row>
    <row r="415" spans="2:6" x14ac:dyDescent="0.3">
      <c r="B415" s="22"/>
      <c r="C415" s="19"/>
      <c r="D415" s="15"/>
      <c r="E415" s="15"/>
      <c r="F415" s="15"/>
    </row>
    <row r="416" spans="2:6" x14ac:dyDescent="0.3">
      <c r="B416" s="22"/>
      <c r="C416" s="19"/>
      <c r="D416" s="15"/>
      <c r="E416" s="15"/>
      <c r="F416" s="15"/>
    </row>
    <row r="417" spans="2:6" x14ac:dyDescent="0.3">
      <c r="B417" s="22"/>
      <c r="C417" s="19"/>
      <c r="D417" s="15"/>
      <c r="E417" s="15"/>
      <c r="F417" s="15"/>
    </row>
    <row r="418" spans="2:6" x14ac:dyDescent="0.3">
      <c r="B418" s="22"/>
      <c r="C418" s="19"/>
      <c r="D418" s="15"/>
      <c r="E418" s="15"/>
      <c r="F418" s="15"/>
    </row>
    <row r="419" spans="2:6" x14ac:dyDescent="0.3">
      <c r="B419" s="22"/>
      <c r="C419" s="19"/>
      <c r="D419" s="15"/>
      <c r="E419" s="15"/>
      <c r="F419" s="15"/>
    </row>
    <row r="420" spans="2:6" x14ac:dyDescent="0.3">
      <c r="B420" s="22"/>
      <c r="C420" s="19"/>
      <c r="D420" s="15"/>
      <c r="E420" s="15"/>
      <c r="F420" s="15"/>
    </row>
    <row r="421" spans="2:6" x14ac:dyDescent="0.3">
      <c r="B421" s="22"/>
      <c r="C421" s="19"/>
      <c r="D421" s="15"/>
      <c r="E421" s="15"/>
      <c r="F421" s="15"/>
    </row>
    <row r="422" spans="2:6" x14ac:dyDescent="0.3">
      <c r="B422" s="22"/>
      <c r="C422" s="19"/>
      <c r="D422" s="15"/>
      <c r="E422" s="15"/>
      <c r="F422" s="15"/>
    </row>
    <row r="423" spans="2:6" x14ac:dyDescent="0.3">
      <c r="B423" s="22"/>
      <c r="C423" s="19"/>
      <c r="D423" s="15"/>
      <c r="E423" s="15"/>
      <c r="F423" s="15"/>
    </row>
    <row r="424" spans="2:6" x14ac:dyDescent="0.3">
      <c r="B424" s="22"/>
      <c r="C424" s="19"/>
      <c r="D424" s="15"/>
      <c r="E424" s="15"/>
      <c r="F424" s="15"/>
    </row>
    <row r="425" spans="2:6" x14ac:dyDescent="0.3">
      <c r="B425" s="22"/>
      <c r="C425" s="19"/>
      <c r="D425" s="15"/>
      <c r="E425" s="15"/>
      <c r="F425" s="15"/>
    </row>
    <row r="426" spans="2:6" x14ac:dyDescent="0.3">
      <c r="B426" s="22"/>
      <c r="C426" s="19"/>
      <c r="D426" s="15"/>
      <c r="E426" s="15"/>
      <c r="F426" s="15"/>
    </row>
    <row r="427" spans="2:6" x14ac:dyDescent="0.3">
      <c r="B427" s="22"/>
      <c r="C427" s="19"/>
      <c r="D427" s="15"/>
      <c r="E427" s="15"/>
      <c r="F427" s="15"/>
    </row>
    <row r="428" spans="2:6" x14ac:dyDescent="0.3">
      <c r="B428" s="22"/>
      <c r="C428" s="19"/>
      <c r="D428" s="15"/>
      <c r="E428" s="15"/>
      <c r="F428" s="15"/>
    </row>
    <row r="429" spans="2:6" x14ac:dyDescent="0.3">
      <c r="B429" s="22"/>
      <c r="C429" s="19"/>
      <c r="D429" s="15"/>
      <c r="E429" s="15"/>
      <c r="F429" s="15"/>
    </row>
    <row r="430" spans="2:6" x14ac:dyDescent="0.3">
      <c r="B430" s="22"/>
      <c r="C430" s="19"/>
      <c r="D430" s="15"/>
      <c r="E430" s="15"/>
      <c r="F430" s="15"/>
    </row>
    <row r="431" spans="2:6" x14ac:dyDescent="0.3">
      <c r="B431" s="22"/>
      <c r="C431" s="19"/>
      <c r="D431" s="15"/>
      <c r="E431" s="15"/>
      <c r="F431" s="15"/>
    </row>
    <row r="432" spans="2:6" x14ac:dyDescent="0.3">
      <c r="B432" s="22"/>
      <c r="C432" s="19"/>
      <c r="D432" s="15"/>
      <c r="E432" s="15"/>
      <c r="F432" s="15"/>
    </row>
    <row r="433" spans="2:6" x14ac:dyDescent="0.3">
      <c r="B433" s="22"/>
      <c r="C433" s="19"/>
      <c r="D433" s="15"/>
      <c r="E433" s="15"/>
      <c r="F433" s="15"/>
    </row>
    <row r="434" spans="2:6" x14ac:dyDescent="0.3">
      <c r="B434" s="22"/>
      <c r="C434" s="19"/>
      <c r="D434" s="15"/>
      <c r="E434" s="15"/>
      <c r="F434" s="15"/>
    </row>
    <row r="435" spans="2:6" x14ac:dyDescent="0.3">
      <c r="B435" s="22"/>
      <c r="C435" s="19"/>
      <c r="D435" s="15"/>
      <c r="E435" s="15"/>
      <c r="F435" s="15"/>
    </row>
    <row r="436" spans="2:6" x14ac:dyDescent="0.3">
      <c r="B436" s="22"/>
      <c r="C436" s="19"/>
      <c r="D436" s="15"/>
      <c r="E436" s="15"/>
      <c r="F436" s="15"/>
    </row>
    <row r="437" spans="2:6" x14ac:dyDescent="0.3">
      <c r="B437" s="22"/>
      <c r="C437" s="19"/>
      <c r="D437" s="15"/>
      <c r="E437" s="15"/>
      <c r="F437" s="15"/>
    </row>
    <row r="438" spans="2:6" x14ac:dyDescent="0.3">
      <c r="B438" s="22"/>
      <c r="C438" s="19"/>
      <c r="D438" s="15"/>
      <c r="E438" s="15"/>
      <c r="F438" s="15"/>
    </row>
    <row r="439" spans="2:6" x14ac:dyDescent="0.3">
      <c r="B439" s="22"/>
      <c r="C439" s="19"/>
      <c r="D439" s="15"/>
      <c r="E439" s="15"/>
      <c r="F439" s="15"/>
    </row>
    <row r="440" spans="2:6" x14ac:dyDescent="0.3">
      <c r="B440" s="22"/>
      <c r="C440" s="19"/>
      <c r="D440" s="15"/>
      <c r="E440" s="15"/>
      <c r="F440" s="15"/>
    </row>
    <row r="441" spans="2:6" x14ac:dyDescent="0.3">
      <c r="B441" s="22"/>
      <c r="C441" s="19"/>
      <c r="D441" s="15"/>
      <c r="E441" s="15"/>
      <c r="F441" s="15"/>
    </row>
    <row r="442" spans="2:6" x14ac:dyDescent="0.3">
      <c r="B442" s="22"/>
      <c r="C442" s="19"/>
      <c r="D442" s="15"/>
      <c r="E442" s="15"/>
      <c r="F442" s="15"/>
    </row>
    <row r="443" spans="2:6" x14ac:dyDescent="0.3">
      <c r="B443" s="22"/>
      <c r="C443" s="19"/>
      <c r="D443" s="15"/>
      <c r="E443" s="15"/>
      <c r="F443" s="15"/>
    </row>
    <row r="444" spans="2:6" x14ac:dyDescent="0.3">
      <c r="B444" s="22"/>
      <c r="C444" s="19"/>
      <c r="D444" s="15"/>
      <c r="E444" s="15"/>
      <c r="F444" s="15"/>
    </row>
    <row r="445" spans="2:6" x14ac:dyDescent="0.3">
      <c r="B445" s="22"/>
      <c r="C445" s="19"/>
      <c r="D445" s="15"/>
      <c r="E445" s="15"/>
      <c r="F445" s="15"/>
    </row>
    <row r="446" spans="2:6" x14ac:dyDescent="0.3">
      <c r="B446" s="22"/>
      <c r="C446" s="19"/>
      <c r="D446" s="15"/>
      <c r="E446" s="15"/>
      <c r="F446" s="15"/>
    </row>
    <row r="447" spans="2:6" x14ac:dyDescent="0.3">
      <c r="B447" s="22"/>
      <c r="C447" s="19"/>
      <c r="D447" s="15"/>
      <c r="E447" s="15"/>
      <c r="F447" s="15"/>
    </row>
    <row r="448" spans="2:6" x14ac:dyDescent="0.3">
      <c r="B448" s="22"/>
      <c r="C448" s="19"/>
      <c r="D448" s="15"/>
      <c r="E448" s="15"/>
      <c r="F448" s="15"/>
    </row>
    <row r="449" spans="2:6" x14ac:dyDescent="0.3">
      <c r="B449" s="22"/>
      <c r="C449" s="19"/>
      <c r="D449" s="15"/>
      <c r="E449" s="15"/>
      <c r="F449" s="15"/>
    </row>
    <row r="450" spans="2:6" x14ac:dyDescent="0.3">
      <c r="B450" s="22"/>
      <c r="C450" s="19"/>
      <c r="D450" s="15"/>
      <c r="E450" s="15"/>
      <c r="F450" s="15"/>
    </row>
    <row r="451" spans="2:6" x14ac:dyDescent="0.3">
      <c r="B451" s="22"/>
      <c r="C451" s="19"/>
      <c r="D451" s="15"/>
      <c r="E451" s="15"/>
      <c r="F451" s="15"/>
    </row>
    <row r="452" spans="2:6" x14ac:dyDescent="0.3">
      <c r="B452" s="22"/>
      <c r="C452" s="19"/>
      <c r="D452" s="15"/>
      <c r="E452" s="15"/>
      <c r="F452" s="15"/>
    </row>
    <row r="453" spans="2:6" x14ac:dyDescent="0.3">
      <c r="B453" s="22"/>
      <c r="C453" s="19"/>
      <c r="D453" s="15"/>
      <c r="E453" s="15"/>
      <c r="F453" s="15"/>
    </row>
    <row r="454" spans="2:6" x14ac:dyDescent="0.3">
      <c r="B454" s="22"/>
      <c r="C454" s="19"/>
      <c r="D454" s="15"/>
      <c r="E454" s="15"/>
      <c r="F454" s="15"/>
    </row>
    <row r="455" spans="2:6" x14ac:dyDescent="0.3">
      <c r="B455" s="22"/>
      <c r="C455" s="19"/>
      <c r="D455" s="15"/>
      <c r="E455" s="15"/>
      <c r="F455" s="15"/>
    </row>
    <row r="456" spans="2:6" x14ac:dyDescent="0.3">
      <c r="B456" s="22"/>
      <c r="C456" s="19"/>
      <c r="D456" s="15"/>
      <c r="E456" s="15"/>
      <c r="F456" s="15"/>
    </row>
    <row r="457" spans="2:6" x14ac:dyDescent="0.3">
      <c r="B457" s="22"/>
      <c r="C457" s="19"/>
      <c r="D457" s="15"/>
      <c r="E457" s="15"/>
      <c r="F457" s="15"/>
    </row>
    <row r="458" spans="2:6" x14ac:dyDescent="0.3">
      <c r="B458" s="22"/>
      <c r="C458" s="19"/>
      <c r="D458" s="15"/>
      <c r="E458" s="15"/>
      <c r="F458" s="15"/>
    </row>
    <row r="459" spans="2:6" x14ac:dyDescent="0.3">
      <c r="B459" s="22"/>
      <c r="C459" s="19"/>
      <c r="D459" s="15"/>
      <c r="E459" s="15"/>
      <c r="F459" s="15"/>
    </row>
    <row r="460" spans="2:6" x14ac:dyDescent="0.3">
      <c r="B460" s="22"/>
      <c r="C460" s="19"/>
      <c r="D460" s="15"/>
      <c r="E460" s="15"/>
      <c r="F460" s="15"/>
    </row>
    <row r="461" spans="2:6" x14ac:dyDescent="0.3">
      <c r="B461" s="22"/>
      <c r="C461" s="19"/>
      <c r="D461" s="15"/>
      <c r="E461" s="15"/>
      <c r="F461" s="15"/>
    </row>
    <row r="462" spans="2:6" x14ac:dyDescent="0.3">
      <c r="B462" s="22"/>
      <c r="C462" s="19"/>
      <c r="D462" s="15"/>
      <c r="E462" s="15"/>
      <c r="F462" s="15"/>
    </row>
    <row r="463" spans="2:6" x14ac:dyDescent="0.3">
      <c r="B463" s="22"/>
      <c r="C463" s="19"/>
      <c r="D463" s="15"/>
      <c r="E463" s="15"/>
      <c r="F463" s="15"/>
    </row>
    <row r="464" spans="2:6" x14ac:dyDescent="0.3">
      <c r="B464" s="22"/>
      <c r="C464" s="19"/>
      <c r="D464" s="15"/>
      <c r="E464" s="15"/>
      <c r="F464" s="15"/>
    </row>
    <row r="465" spans="2:6" x14ac:dyDescent="0.3">
      <c r="B465" s="22"/>
      <c r="C465" s="19"/>
      <c r="D465" s="15"/>
      <c r="E465" s="15"/>
      <c r="F465" s="15"/>
    </row>
    <row r="466" spans="2:6" x14ac:dyDescent="0.3">
      <c r="B466" s="22"/>
      <c r="C466" s="19"/>
      <c r="D466" s="15"/>
      <c r="E466" s="15"/>
      <c r="F466" s="15"/>
    </row>
    <row r="467" spans="2:6" x14ac:dyDescent="0.3">
      <c r="B467" s="22"/>
      <c r="C467" s="19"/>
      <c r="D467" s="15"/>
      <c r="E467" s="15"/>
      <c r="F467" s="15"/>
    </row>
    <row r="468" spans="2:6" x14ac:dyDescent="0.3">
      <c r="B468" s="22"/>
      <c r="C468" s="19"/>
      <c r="D468" s="15"/>
      <c r="E468" s="15"/>
      <c r="F468" s="15"/>
    </row>
    <row r="469" spans="2:6" x14ac:dyDescent="0.3">
      <c r="B469" s="22"/>
      <c r="C469" s="19"/>
      <c r="D469" s="15"/>
      <c r="E469" s="15"/>
      <c r="F469" s="15"/>
    </row>
    <row r="470" spans="2:6" x14ac:dyDescent="0.3">
      <c r="B470" s="22"/>
      <c r="C470" s="19"/>
      <c r="D470" s="15"/>
      <c r="E470" s="15"/>
      <c r="F470" s="15"/>
    </row>
    <row r="471" spans="2:6" x14ac:dyDescent="0.3">
      <c r="B471" s="22"/>
      <c r="C471" s="19"/>
      <c r="D471" s="15"/>
      <c r="E471" s="15"/>
      <c r="F471" s="15"/>
    </row>
    <row r="472" spans="2:6" x14ac:dyDescent="0.3">
      <c r="B472" s="22"/>
      <c r="C472" s="19"/>
      <c r="D472" s="15"/>
      <c r="E472" s="15"/>
      <c r="F472" s="15"/>
    </row>
    <row r="473" spans="2:6" x14ac:dyDescent="0.3">
      <c r="B473" s="22"/>
      <c r="C473" s="19"/>
      <c r="D473" s="15"/>
      <c r="E473" s="15"/>
      <c r="F473" s="15"/>
    </row>
    <row r="474" spans="2:6" x14ac:dyDescent="0.3">
      <c r="B474" s="22"/>
      <c r="C474" s="19"/>
      <c r="D474" s="15"/>
      <c r="E474" s="15"/>
      <c r="F474" s="15"/>
    </row>
    <row r="475" spans="2:6" x14ac:dyDescent="0.3">
      <c r="B475" s="22"/>
      <c r="C475" s="19"/>
      <c r="D475" s="15"/>
      <c r="E475" s="15"/>
      <c r="F475" s="15"/>
    </row>
    <row r="476" spans="2:6" x14ac:dyDescent="0.3">
      <c r="B476" s="22"/>
      <c r="C476" s="19"/>
      <c r="D476" s="15"/>
      <c r="E476" s="15"/>
      <c r="F476" s="15"/>
    </row>
    <row r="477" spans="2:6" x14ac:dyDescent="0.3">
      <c r="B477" s="22"/>
      <c r="C477" s="19"/>
      <c r="D477" s="15"/>
      <c r="E477" s="15"/>
      <c r="F477" s="15"/>
    </row>
    <row r="478" spans="2:6" x14ac:dyDescent="0.3">
      <c r="B478" s="22"/>
      <c r="C478" s="19"/>
      <c r="D478" s="15"/>
      <c r="E478" s="15"/>
      <c r="F478" s="15"/>
    </row>
    <row r="479" spans="2:6" x14ac:dyDescent="0.3">
      <c r="B479" s="22"/>
      <c r="C479" s="19"/>
      <c r="D479" s="15"/>
      <c r="E479" s="15"/>
      <c r="F479" s="15"/>
    </row>
    <row r="480" spans="2:6" x14ac:dyDescent="0.3">
      <c r="B480" s="22"/>
      <c r="C480" s="19"/>
      <c r="D480" s="15"/>
      <c r="E480" s="15"/>
      <c r="F480" s="15"/>
    </row>
    <row r="481" spans="2:6" x14ac:dyDescent="0.3">
      <c r="B481" s="22"/>
      <c r="C481" s="19"/>
      <c r="D481" s="15"/>
      <c r="E481" s="15"/>
      <c r="F481" s="15"/>
    </row>
    <row r="482" spans="2:6" x14ac:dyDescent="0.3">
      <c r="B482" s="22"/>
      <c r="C482" s="19"/>
      <c r="D482" s="15"/>
      <c r="E482" s="15"/>
      <c r="F482" s="15"/>
    </row>
    <row r="483" spans="2:6" x14ac:dyDescent="0.3">
      <c r="B483" s="22"/>
      <c r="C483" s="19"/>
      <c r="D483" s="15"/>
      <c r="E483" s="15"/>
      <c r="F483" s="15"/>
    </row>
    <row r="484" spans="2:6" x14ac:dyDescent="0.3">
      <c r="B484" s="22"/>
      <c r="C484" s="19"/>
      <c r="D484" s="15"/>
      <c r="E484" s="15"/>
      <c r="F484" s="15"/>
    </row>
    <row r="485" spans="2:6" x14ac:dyDescent="0.3">
      <c r="B485" s="22"/>
      <c r="C485" s="19"/>
      <c r="D485" s="15"/>
      <c r="E485" s="15"/>
      <c r="F485" s="15"/>
    </row>
    <row r="486" spans="2:6" x14ac:dyDescent="0.3">
      <c r="B486" s="22"/>
      <c r="C486" s="19"/>
      <c r="D486" s="15"/>
      <c r="E486" s="15"/>
      <c r="F486" s="15"/>
    </row>
    <row r="487" spans="2:6" x14ac:dyDescent="0.3">
      <c r="B487" s="22"/>
      <c r="C487" s="19"/>
      <c r="D487" s="15"/>
      <c r="E487" s="15"/>
      <c r="F487" s="15"/>
    </row>
    <row r="488" spans="2:6" x14ac:dyDescent="0.3">
      <c r="B488" s="22"/>
      <c r="C488" s="19"/>
      <c r="D488" s="15"/>
      <c r="E488" s="15"/>
      <c r="F488" s="15"/>
    </row>
    <row r="489" spans="2:6" x14ac:dyDescent="0.3">
      <c r="B489" s="22"/>
      <c r="C489" s="19"/>
      <c r="D489" s="15"/>
      <c r="E489" s="15"/>
      <c r="F489" s="15"/>
    </row>
    <row r="490" spans="2:6" x14ac:dyDescent="0.3">
      <c r="B490" s="22"/>
      <c r="C490" s="19"/>
      <c r="D490" s="15"/>
      <c r="E490" s="15"/>
      <c r="F490" s="15"/>
    </row>
    <row r="491" spans="2:6" x14ac:dyDescent="0.3">
      <c r="B491" s="22"/>
      <c r="C491" s="19"/>
      <c r="D491" s="15"/>
      <c r="E491" s="15"/>
      <c r="F491" s="15"/>
    </row>
    <row r="492" spans="2:6" x14ac:dyDescent="0.3">
      <c r="B492" s="22"/>
      <c r="C492" s="19"/>
      <c r="D492" s="15"/>
      <c r="E492" s="15"/>
      <c r="F492" s="15"/>
    </row>
    <row r="493" spans="2:6" x14ac:dyDescent="0.3">
      <c r="B493" s="22"/>
      <c r="C493" s="19"/>
      <c r="D493" s="15"/>
      <c r="E493" s="15"/>
      <c r="F493" s="15"/>
    </row>
    <row r="494" spans="2:6" x14ac:dyDescent="0.3">
      <c r="B494" s="22"/>
      <c r="C494" s="19"/>
      <c r="D494" s="15"/>
      <c r="E494" s="15"/>
      <c r="F494" s="15"/>
    </row>
    <row r="495" spans="2:6" x14ac:dyDescent="0.3">
      <c r="B495" s="22"/>
      <c r="C495" s="19"/>
      <c r="D495" s="15"/>
      <c r="E495" s="15"/>
      <c r="F495" s="15"/>
    </row>
    <row r="496" spans="2:6" x14ac:dyDescent="0.3">
      <c r="B496" s="22"/>
      <c r="C496" s="19"/>
      <c r="D496" s="15"/>
      <c r="E496" s="15"/>
      <c r="F496" s="15"/>
    </row>
    <row r="497" spans="2:6" x14ac:dyDescent="0.3">
      <c r="B497" s="22"/>
      <c r="C497" s="19"/>
      <c r="D497" s="15"/>
      <c r="E497" s="15"/>
      <c r="F497" s="15"/>
    </row>
    <row r="498" spans="2:6" x14ac:dyDescent="0.3">
      <c r="B498" s="22"/>
      <c r="C498" s="19"/>
      <c r="D498" s="15"/>
      <c r="E498" s="15"/>
      <c r="F498" s="15"/>
    </row>
    <row r="499" spans="2:6" x14ac:dyDescent="0.3">
      <c r="B499" s="22"/>
      <c r="C499" s="19"/>
      <c r="D499" s="15"/>
      <c r="E499" s="15"/>
      <c r="F499" s="15"/>
    </row>
    <row r="500" spans="2:6" x14ac:dyDescent="0.3">
      <c r="B500" s="22"/>
      <c r="C500" s="19"/>
      <c r="D500" s="15"/>
      <c r="E500" s="15"/>
      <c r="F500" s="15"/>
    </row>
    <row r="501" spans="2:6" x14ac:dyDescent="0.3">
      <c r="B501" s="22"/>
      <c r="C501" s="19"/>
      <c r="D501" s="15"/>
      <c r="E501" s="15"/>
      <c r="F501" s="15"/>
    </row>
    <row r="502" spans="2:6" x14ac:dyDescent="0.3">
      <c r="B502" s="22"/>
      <c r="C502" s="19"/>
      <c r="D502" s="15"/>
      <c r="E502" s="15"/>
      <c r="F502" s="15"/>
    </row>
    <row r="503" spans="2:6" x14ac:dyDescent="0.3">
      <c r="B503" s="22"/>
      <c r="C503" s="19"/>
      <c r="D503" s="15"/>
      <c r="E503" s="15"/>
      <c r="F503" s="15"/>
    </row>
    <row r="504" spans="2:6" x14ac:dyDescent="0.3">
      <c r="B504" s="22"/>
      <c r="C504" s="19"/>
      <c r="D504" s="15"/>
      <c r="E504" s="15"/>
      <c r="F504" s="15"/>
    </row>
    <row r="505" spans="2:6" x14ac:dyDescent="0.3">
      <c r="B505" s="22"/>
      <c r="C505" s="19"/>
      <c r="D505" s="15"/>
      <c r="E505" s="15"/>
      <c r="F505" s="15"/>
    </row>
    <row r="506" spans="2:6" x14ac:dyDescent="0.3">
      <c r="B506" s="22"/>
      <c r="C506" s="19"/>
      <c r="D506" s="15"/>
      <c r="E506" s="15"/>
      <c r="F506" s="15"/>
    </row>
    <row r="507" spans="2:6" x14ac:dyDescent="0.3">
      <c r="B507" s="22"/>
      <c r="C507" s="19"/>
      <c r="D507" s="15"/>
      <c r="E507" s="15"/>
      <c r="F507" s="15"/>
    </row>
    <row r="508" spans="2:6" x14ac:dyDescent="0.3">
      <c r="B508" s="22"/>
      <c r="C508" s="19"/>
      <c r="D508" s="15"/>
      <c r="E508" s="15"/>
      <c r="F508" s="15"/>
    </row>
    <row r="509" spans="2:6" x14ac:dyDescent="0.3">
      <c r="B509" s="22"/>
      <c r="C509" s="19"/>
      <c r="D509" s="15"/>
      <c r="E509" s="15"/>
      <c r="F509" s="15"/>
    </row>
    <row r="510" spans="2:6" x14ac:dyDescent="0.3">
      <c r="B510" s="22"/>
      <c r="C510" s="19"/>
      <c r="D510" s="15"/>
      <c r="E510" s="15"/>
      <c r="F510" s="15"/>
    </row>
    <row r="511" spans="2:6" x14ac:dyDescent="0.3">
      <c r="B511" s="22"/>
      <c r="C511" s="19"/>
      <c r="D511" s="15"/>
      <c r="E511" s="15"/>
      <c r="F511" s="15"/>
    </row>
    <row r="512" spans="2:6" x14ac:dyDescent="0.3">
      <c r="B512" s="22"/>
      <c r="C512" s="19"/>
      <c r="D512" s="15"/>
      <c r="E512" s="15"/>
      <c r="F512" s="15"/>
    </row>
    <row r="513" spans="2:6" x14ac:dyDescent="0.3">
      <c r="B513" s="22"/>
      <c r="C513" s="19"/>
      <c r="D513" s="15"/>
      <c r="E513" s="15"/>
      <c r="F513" s="15"/>
    </row>
    <row r="514" spans="2:6" x14ac:dyDescent="0.3">
      <c r="B514" s="22"/>
      <c r="C514" s="19"/>
      <c r="D514" s="15"/>
      <c r="E514" s="15"/>
      <c r="F514" s="15"/>
    </row>
    <row r="515" spans="2:6" x14ac:dyDescent="0.3">
      <c r="B515" s="22"/>
      <c r="C515" s="19"/>
      <c r="D515" s="15"/>
      <c r="E515" s="15"/>
      <c r="F515" s="15"/>
    </row>
    <row r="516" spans="2:6" x14ac:dyDescent="0.3">
      <c r="B516" s="22"/>
      <c r="C516" s="19"/>
      <c r="D516" s="15"/>
      <c r="E516" s="15"/>
      <c r="F516" s="15"/>
    </row>
    <row r="517" spans="2:6" x14ac:dyDescent="0.3">
      <c r="B517" s="22"/>
      <c r="C517" s="19"/>
      <c r="D517" s="15"/>
      <c r="E517" s="15"/>
      <c r="F517" s="15"/>
    </row>
    <row r="518" spans="2:6" x14ac:dyDescent="0.3">
      <c r="B518" s="22"/>
      <c r="C518" s="19"/>
      <c r="D518" s="15"/>
      <c r="E518" s="15"/>
      <c r="F518" s="15"/>
    </row>
    <row r="519" spans="2:6" x14ac:dyDescent="0.3">
      <c r="B519" s="22"/>
      <c r="C519" s="19"/>
      <c r="D519" s="15"/>
      <c r="E519" s="15"/>
      <c r="F519" s="15"/>
    </row>
    <row r="520" spans="2:6" x14ac:dyDescent="0.3">
      <c r="B520" s="22"/>
      <c r="C520" s="19"/>
      <c r="D520" s="15"/>
      <c r="E520" s="15"/>
      <c r="F520" s="15"/>
    </row>
    <row r="521" spans="2:6" x14ac:dyDescent="0.3">
      <c r="B521" s="22"/>
      <c r="C521" s="19"/>
      <c r="D521" s="15"/>
      <c r="E521" s="15"/>
      <c r="F521" s="15"/>
    </row>
    <row r="522" spans="2:6" x14ac:dyDescent="0.3">
      <c r="B522" s="22"/>
      <c r="C522" s="19"/>
      <c r="D522" s="15"/>
      <c r="E522" s="15"/>
      <c r="F522" s="15"/>
    </row>
    <row r="523" spans="2:6" x14ac:dyDescent="0.3">
      <c r="B523" s="22"/>
      <c r="C523" s="19"/>
      <c r="D523" s="15"/>
      <c r="E523" s="15"/>
      <c r="F523" s="15"/>
    </row>
    <row r="524" spans="2:6" x14ac:dyDescent="0.3">
      <c r="B524" s="22"/>
      <c r="C524" s="19"/>
      <c r="D524" s="15"/>
      <c r="E524" s="15"/>
      <c r="F524" s="15"/>
    </row>
    <row r="525" spans="2:6" x14ac:dyDescent="0.3">
      <c r="B525" s="22"/>
      <c r="C525" s="19"/>
      <c r="D525" s="15"/>
      <c r="E525" s="15"/>
      <c r="F525" s="15"/>
    </row>
    <row r="526" spans="2:6" x14ac:dyDescent="0.3">
      <c r="B526" s="22"/>
      <c r="C526" s="19"/>
      <c r="D526" s="15"/>
      <c r="E526" s="15"/>
      <c r="F526" s="15"/>
    </row>
    <row r="527" spans="2:6" x14ac:dyDescent="0.3">
      <c r="B527" s="22"/>
      <c r="C527" s="19"/>
      <c r="D527" s="15"/>
      <c r="E527" s="15"/>
      <c r="F527" s="15"/>
    </row>
    <row r="528" spans="2:6" x14ac:dyDescent="0.3">
      <c r="B528" s="22"/>
      <c r="C528" s="19"/>
      <c r="D528" s="15"/>
      <c r="E528" s="15"/>
      <c r="F528" s="15"/>
    </row>
    <row r="529" spans="2:6" x14ac:dyDescent="0.3">
      <c r="B529" s="22"/>
      <c r="C529" s="19"/>
      <c r="D529" s="15"/>
      <c r="E529" s="15"/>
      <c r="F529" s="15"/>
    </row>
    <row r="530" spans="2:6" x14ac:dyDescent="0.3">
      <c r="B530" s="22"/>
      <c r="C530" s="19"/>
      <c r="D530" s="15"/>
      <c r="E530" s="15"/>
      <c r="F530" s="15"/>
    </row>
    <row r="531" spans="2:6" x14ac:dyDescent="0.3">
      <c r="B531" s="22"/>
      <c r="C531" s="19"/>
      <c r="D531" s="15"/>
      <c r="E531" s="15"/>
      <c r="F531" s="15"/>
    </row>
    <row r="532" spans="2:6" x14ac:dyDescent="0.3">
      <c r="B532" s="22"/>
      <c r="C532" s="19"/>
      <c r="D532" s="15"/>
      <c r="E532" s="15"/>
      <c r="F532" s="15"/>
    </row>
    <row r="533" spans="2:6" x14ac:dyDescent="0.3">
      <c r="B533" s="22"/>
      <c r="C533" s="19"/>
      <c r="D533" s="15"/>
      <c r="E533" s="15"/>
      <c r="F533" s="15"/>
    </row>
    <row r="534" spans="2:6" x14ac:dyDescent="0.3">
      <c r="B534" s="22"/>
      <c r="C534" s="19"/>
      <c r="D534" s="15"/>
      <c r="E534" s="15"/>
      <c r="F534" s="15"/>
    </row>
    <row r="535" spans="2:6" x14ac:dyDescent="0.3">
      <c r="B535" s="22"/>
      <c r="C535" s="19"/>
      <c r="D535" s="15"/>
      <c r="E535" s="15"/>
      <c r="F535" s="15"/>
    </row>
    <row r="536" spans="2:6" x14ac:dyDescent="0.3">
      <c r="B536" s="22"/>
      <c r="C536" s="19"/>
      <c r="D536" s="15"/>
      <c r="E536" s="15"/>
      <c r="F536" s="15"/>
    </row>
    <row r="537" spans="2:6" x14ac:dyDescent="0.3">
      <c r="B537" s="22"/>
      <c r="C537" s="19"/>
      <c r="D537" s="15"/>
      <c r="E537" s="15"/>
      <c r="F537" s="15"/>
    </row>
    <row r="538" spans="2:6" x14ac:dyDescent="0.3">
      <c r="B538" s="22"/>
      <c r="C538" s="19"/>
      <c r="D538" s="15"/>
      <c r="E538" s="15"/>
      <c r="F538" s="15"/>
    </row>
    <row r="539" spans="2:6" x14ac:dyDescent="0.3">
      <c r="B539" s="22"/>
      <c r="C539" s="19"/>
      <c r="D539" s="15"/>
      <c r="E539" s="15"/>
      <c r="F539" s="15"/>
    </row>
    <row r="540" spans="2:6" x14ac:dyDescent="0.3">
      <c r="B540" s="22"/>
      <c r="C540" s="19"/>
      <c r="D540" s="15"/>
      <c r="E540" s="15"/>
      <c r="F540" s="15"/>
    </row>
    <row r="541" spans="2:6" x14ac:dyDescent="0.3">
      <c r="B541" s="22"/>
      <c r="C541" s="19"/>
      <c r="D541" s="15"/>
      <c r="E541" s="15"/>
      <c r="F541" s="15"/>
    </row>
    <row r="542" spans="2:6" x14ac:dyDescent="0.3">
      <c r="B542" s="22"/>
      <c r="C542" s="19"/>
      <c r="D542" s="15"/>
      <c r="E542" s="15"/>
      <c r="F542" s="15"/>
    </row>
    <row r="543" spans="2:6" x14ac:dyDescent="0.3">
      <c r="B543" s="22"/>
      <c r="C543" s="19"/>
      <c r="D543" s="15"/>
      <c r="E543" s="15"/>
      <c r="F543" s="15"/>
    </row>
    <row r="544" spans="2:6" x14ac:dyDescent="0.3">
      <c r="B544" s="22"/>
      <c r="C544" s="19"/>
      <c r="D544" s="15"/>
      <c r="E544" s="15"/>
      <c r="F544" s="15"/>
    </row>
    <row r="545" spans="2:6" x14ac:dyDescent="0.3">
      <c r="B545" s="22"/>
      <c r="C545" s="19"/>
      <c r="D545" s="15"/>
      <c r="E545" s="15"/>
      <c r="F545" s="15"/>
    </row>
    <row r="546" spans="2:6" x14ac:dyDescent="0.3">
      <c r="B546" s="22"/>
      <c r="C546" s="19"/>
      <c r="D546" s="15"/>
      <c r="E546" s="15"/>
      <c r="F546" s="15"/>
    </row>
    <row r="547" spans="2:6" x14ac:dyDescent="0.3">
      <c r="B547" s="22"/>
      <c r="C547" s="19"/>
      <c r="D547" s="15"/>
      <c r="E547" s="15"/>
      <c r="F547" s="15"/>
    </row>
    <row r="548" spans="2:6" x14ac:dyDescent="0.3">
      <c r="B548" s="22"/>
      <c r="C548" s="19"/>
      <c r="D548" s="15"/>
      <c r="E548" s="15"/>
      <c r="F548" s="15"/>
    </row>
    <row r="549" spans="2:6" x14ac:dyDescent="0.3">
      <c r="B549" s="22"/>
      <c r="C549" s="19"/>
      <c r="D549" s="15"/>
      <c r="E549" s="15"/>
      <c r="F549" s="15"/>
    </row>
    <row r="550" spans="2:6" x14ac:dyDescent="0.3">
      <c r="B550" s="22"/>
      <c r="C550" s="19"/>
      <c r="D550" s="15"/>
      <c r="E550" s="15"/>
      <c r="F550" s="15"/>
    </row>
    <row r="551" spans="2:6" x14ac:dyDescent="0.3">
      <c r="B551" s="22"/>
      <c r="C551" s="19"/>
      <c r="D551" s="15"/>
      <c r="E551" s="15"/>
      <c r="F551" s="15"/>
    </row>
    <row r="552" spans="2:6" x14ac:dyDescent="0.3">
      <c r="B552" s="22"/>
      <c r="C552" s="19"/>
      <c r="D552" s="15"/>
      <c r="E552" s="15"/>
      <c r="F552" s="15"/>
    </row>
    <row r="553" spans="2:6" x14ac:dyDescent="0.3">
      <c r="B553" s="22"/>
      <c r="C553" s="19"/>
      <c r="D553" s="15"/>
      <c r="E553" s="15"/>
      <c r="F553" s="15"/>
    </row>
    <row r="554" spans="2:6" x14ac:dyDescent="0.3">
      <c r="B554" s="22"/>
      <c r="C554" s="19"/>
      <c r="D554" s="15"/>
      <c r="E554" s="15"/>
      <c r="F554" s="15"/>
    </row>
    <row r="555" spans="2:6" x14ac:dyDescent="0.3">
      <c r="B555" s="22"/>
      <c r="C555" s="19"/>
      <c r="D555" s="15"/>
      <c r="E555" s="15"/>
      <c r="F555" s="15"/>
    </row>
    <row r="556" spans="2:6" x14ac:dyDescent="0.3">
      <c r="B556" s="22"/>
      <c r="C556" s="19"/>
      <c r="D556" s="15"/>
      <c r="E556" s="15"/>
      <c r="F556" s="15"/>
    </row>
    <row r="557" spans="2:6" x14ac:dyDescent="0.3">
      <c r="B557" s="22"/>
      <c r="C557" s="19"/>
      <c r="D557" s="15"/>
      <c r="E557" s="15"/>
      <c r="F557" s="15"/>
    </row>
    <row r="558" spans="2:6" x14ac:dyDescent="0.3">
      <c r="B558" s="22"/>
      <c r="C558" s="19"/>
      <c r="D558" s="15"/>
      <c r="E558" s="15"/>
      <c r="F558" s="15"/>
    </row>
    <row r="559" spans="2:6" x14ac:dyDescent="0.3">
      <c r="B559" s="22"/>
      <c r="C559" s="19"/>
      <c r="D559" s="15"/>
      <c r="E559" s="15"/>
      <c r="F559" s="15"/>
    </row>
    <row r="560" spans="2:6" x14ac:dyDescent="0.3">
      <c r="B560" s="22"/>
      <c r="C560" s="19"/>
      <c r="D560" s="15"/>
      <c r="E560" s="15"/>
      <c r="F560" s="15"/>
    </row>
    <row r="561" spans="2:6" x14ac:dyDescent="0.3">
      <c r="B561" s="22"/>
      <c r="C561" s="19"/>
      <c r="D561" s="15"/>
      <c r="E561" s="15"/>
      <c r="F561" s="15"/>
    </row>
    <row r="562" spans="2:6" x14ac:dyDescent="0.3">
      <c r="B562" s="22"/>
      <c r="C562" s="19"/>
      <c r="D562" s="15"/>
      <c r="E562" s="15"/>
      <c r="F562" s="15"/>
    </row>
    <row r="563" spans="2:6" x14ac:dyDescent="0.3">
      <c r="B563" s="22"/>
      <c r="C563" s="19"/>
      <c r="D563" s="15"/>
      <c r="E563" s="15"/>
      <c r="F563" s="15"/>
    </row>
    <row r="564" spans="2:6" x14ac:dyDescent="0.3">
      <c r="B564" s="22"/>
      <c r="C564" s="19"/>
      <c r="D564" s="15"/>
      <c r="E564" s="15"/>
      <c r="F564" s="15"/>
    </row>
    <row r="565" spans="2:6" x14ac:dyDescent="0.3">
      <c r="B565" s="22"/>
      <c r="C565" s="19"/>
      <c r="D565" s="15"/>
      <c r="E565" s="15"/>
      <c r="F565" s="15"/>
    </row>
    <row r="566" spans="2:6" x14ac:dyDescent="0.3">
      <c r="B566" s="22"/>
      <c r="C566" s="19"/>
      <c r="D566" s="15"/>
      <c r="E566" s="15"/>
      <c r="F566" s="15"/>
    </row>
    <row r="567" spans="2:6" x14ac:dyDescent="0.3">
      <c r="B567" s="22"/>
      <c r="C567" s="19"/>
      <c r="D567" s="15"/>
      <c r="E567" s="15"/>
      <c r="F567" s="15"/>
    </row>
    <row r="568" spans="2:6" x14ac:dyDescent="0.3">
      <c r="B568" s="22"/>
      <c r="C568" s="19"/>
      <c r="D568" s="15"/>
      <c r="E568" s="15"/>
      <c r="F568" s="15"/>
    </row>
    <row r="569" spans="2:6" x14ac:dyDescent="0.3">
      <c r="B569" s="22"/>
      <c r="C569" s="19"/>
      <c r="D569" s="15"/>
      <c r="E569" s="15"/>
      <c r="F569" s="15"/>
    </row>
    <row r="570" spans="2:6" x14ac:dyDescent="0.3">
      <c r="B570" s="22"/>
      <c r="C570" s="19"/>
      <c r="D570" s="15"/>
      <c r="E570" s="15"/>
      <c r="F570" s="15"/>
    </row>
    <row r="571" spans="2:6" x14ac:dyDescent="0.3">
      <c r="B571" s="22"/>
      <c r="C571" s="19"/>
      <c r="D571" s="15"/>
      <c r="E571" s="15"/>
      <c r="F571" s="15"/>
    </row>
    <row r="572" spans="2:6" x14ac:dyDescent="0.3">
      <c r="B572" s="22"/>
      <c r="C572" s="19"/>
      <c r="D572" s="15"/>
      <c r="E572" s="15"/>
      <c r="F572" s="15"/>
    </row>
    <row r="573" spans="2:6" x14ac:dyDescent="0.3">
      <c r="B573" s="22"/>
      <c r="C573" s="19"/>
      <c r="D573" s="15"/>
      <c r="E573" s="15"/>
      <c r="F573" s="15"/>
    </row>
    <row r="574" spans="2:6" x14ac:dyDescent="0.3">
      <c r="B574" s="22"/>
      <c r="C574" s="19"/>
      <c r="D574" s="15"/>
      <c r="E574" s="15"/>
      <c r="F574" s="15"/>
    </row>
    <row r="575" spans="2:6" x14ac:dyDescent="0.3">
      <c r="B575" s="22"/>
      <c r="C575" s="19"/>
      <c r="D575" s="15"/>
      <c r="E575" s="15"/>
      <c r="F575" s="15"/>
    </row>
    <row r="576" spans="2:6" x14ac:dyDescent="0.3">
      <c r="B576" s="22"/>
      <c r="C576" s="19"/>
      <c r="D576" s="15"/>
      <c r="E576" s="15"/>
      <c r="F576" s="15"/>
    </row>
    <row r="577" spans="2:6" x14ac:dyDescent="0.3">
      <c r="B577" s="22"/>
      <c r="C577" s="19"/>
      <c r="D577" s="15"/>
      <c r="E577" s="15"/>
      <c r="F577" s="15"/>
    </row>
    <row r="578" spans="2:6" x14ac:dyDescent="0.3">
      <c r="B578" s="22"/>
      <c r="C578" s="19"/>
      <c r="D578" s="15"/>
      <c r="E578" s="15"/>
      <c r="F578" s="15"/>
    </row>
    <row r="579" spans="2:6" x14ac:dyDescent="0.3">
      <c r="B579" s="22"/>
      <c r="C579" s="19"/>
      <c r="D579" s="15"/>
      <c r="E579" s="15"/>
      <c r="F579" s="15"/>
    </row>
    <row r="580" spans="2:6" x14ac:dyDescent="0.3">
      <c r="B580" s="22"/>
      <c r="C580" s="19"/>
      <c r="D580" s="15"/>
      <c r="E580" s="15"/>
      <c r="F580" s="15"/>
    </row>
    <row r="581" spans="2:6" x14ac:dyDescent="0.3">
      <c r="B581" s="22"/>
      <c r="C581" s="19"/>
      <c r="D581" s="15"/>
      <c r="E581" s="15"/>
      <c r="F581" s="15"/>
    </row>
    <row r="582" spans="2:6" x14ac:dyDescent="0.3">
      <c r="B582" s="22"/>
      <c r="C582" s="19"/>
      <c r="D582" s="15"/>
      <c r="E582" s="15"/>
      <c r="F582" s="15"/>
    </row>
    <row r="583" spans="2:6" x14ac:dyDescent="0.3">
      <c r="B583" s="22"/>
      <c r="C583" s="19"/>
      <c r="D583" s="15"/>
      <c r="E583" s="15"/>
      <c r="F583" s="15"/>
    </row>
    <row r="584" spans="2:6" x14ac:dyDescent="0.3">
      <c r="B584" s="22"/>
      <c r="C584" s="19"/>
      <c r="D584" s="15"/>
      <c r="E584" s="15"/>
      <c r="F584" s="15"/>
    </row>
    <row r="585" spans="2:6" x14ac:dyDescent="0.3">
      <c r="B585" s="22"/>
      <c r="C585" s="19"/>
      <c r="D585" s="15"/>
      <c r="E585" s="15"/>
      <c r="F585" s="15"/>
    </row>
    <row r="586" spans="2:6" x14ac:dyDescent="0.3">
      <c r="B586" s="22"/>
      <c r="C586" s="19"/>
      <c r="D586" s="15"/>
      <c r="E586" s="15"/>
      <c r="F586" s="15"/>
    </row>
    <row r="587" spans="2:6" x14ac:dyDescent="0.3">
      <c r="B587" s="22"/>
      <c r="C587" s="19"/>
      <c r="D587" s="15"/>
      <c r="E587" s="15"/>
      <c r="F587" s="15"/>
    </row>
    <row r="588" spans="2:6" x14ac:dyDescent="0.3">
      <c r="B588" s="22"/>
      <c r="C588" s="19"/>
      <c r="D588" s="15"/>
      <c r="E588" s="15"/>
      <c r="F588" s="15"/>
    </row>
    <row r="589" spans="2:6" x14ac:dyDescent="0.3">
      <c r="B589" s="22"/>
      <c r="C589" s="19"/>
      <c r="D589" s="15"/>
      <c r="E589" s="15"/>
      <c r="F589" s="15"/>
    </row>
    <row r="590" spans="2:6" x14ac:dyDescent="0.3">
      <c r="B590" s="22"/>
      <c r="C590" s="19"/>
      <c r="D590" s="15"/>
      <c r="E590" s="15"/>
      <c r="F590" s="15"/>
    </row>
    <row r="591" spans="2:6" x14ac:dyDescent="0.3">
      <c r="B591" s="22"/>
      <c r="C591" s="19"/>
      <c r="D591" s="15"/>
      <c r="E591" s="15"/>
      <c r="F591" s="15"/>
    </row>
    <row r="592" spans="2:6" x14ac:dyDescent="0.3">
      <c r="B592" s="22"/>
      <c r="C592" s="19"/>
      <c r="D592" s="15"/>
      <c r="E592" s="15"/>
      <c r="F592" s="15"/>
    </row>
    <row r="593" spans="2:6" x14ac:dyDescent="0.3">
      <c r="B593" s="22"/>
      <c r="C593" s="19"/>
      <c r="D593" s="15"/>
      <c r="E593" s="15"/>
      <c r="F593" s="15"/>
    </row>
    <row r="594" spans="2:6" x14ac:dyDescent="0.3">
      <c r="B594" s="22"/>
      <c r="C594" s="19"/>
      <c r="D594" s="15"/>
      <c r="E594" s="15"/>
      <c r="F594" s="15"/>
    </row>
    <row r="595" spans="2:6" x14ac:dyDescent="0.3">
      <c r="B595" s="22"/>
      <c r="C595" s="19"/>
      <c r="D595" s="15"/>
      <c r="E595" s="15"/>
      <c r="F595" s="15"/>
    </row>
    <row r="596" spans="2:6" x14ac:dyDescent="0.3">
      <c r="B596" s="22"/>
      <c r="C596" s="19"/>
      <c r="D596" s="15"/>
      <c r="E596" s="15"/>
      <c r="F596" s="15"/>
    </row>
    <row r="597" spans="2:6" x14ac:dyDescent="0.3">
      <c r="B597" s="22"/>
      <c r="C597" s="19"/>
      <c r="D597" s="15"/>
      <c r="E597" s="15"/>
      <c r="F597" s="15"/>
    </row>
    <row r="598" spans="2:6" x14ac:dyDescent="0.3">
      <c r="B598" s="22"/>
      <c r="C598" s="19"/>
      <c r="D598" s="15"/>
      <c r="E598" s="15"/>
      <c r="F598" s="15"/>
    </row>
    <row r="599" spans="2:6" x14ac:dyDescent="0.3">
      <c r="B599" s="22"/>
      <c r="C599" s="19"/>
      <c r="D599" s="15"/>
      <c r="E599" s="15"/>
      <c r="F599" s="15"/>
    </row>
    <row r="600" spans="2:6" x14ac:dyDescent="0.3">
      <c r="B600" s="22"/>
      <c r="C600" s="19"/>
      <c r="D600" s="15"/>
      <c r="E600" s="15"/>
      <c r="F600" s="15"/>
    </row>
    <row r="601" spans="2:6" x14ac:dyDescent="0.3">
      <c r="B601" s="22"/>
      <c r="C601" s="19"/>
      <c r="D601" s="15"/>
      <c r="E601" s="15"/>
      <c r="F601" s="15"/>
    </row>
    <row r="602" spans="2:6" x14ac:dyDescent="0.3">
      <c r="B602" s="22"/>
      <c r="C602" s="19"/>
      <c r="D602" s="15"/>
      <c r="E602" s="15"/>
      <c r="F602" s="15"/>
    </row>
    <row r="603" spans="2:6" x14ac:dyDescent="0.3">
      <c r="B603" s="22"/>
      <c r="C603" s="19"/>
      <c r="D603" s="15"/>
      <c r="E603" s="15"/>
      <c r="F603" s="15"/>
    </row>
    <row r="604" spans="2:6" x14ac:dyDescent="0.3">
      <c r="B604" s="22"/>
      <c r="C604" s="19"/>
      <c r="D604" s="15"/>
      <c r="E604" s="15"/>
      <c r="F604" s="15"/>
    </row>
    <row r="605" spans="2:6" x14ac:dyDescent="0.3">
      <c r="B605" s="22"/>
      <c r="C605" s="19"/>
      <c r="D605" s="15"/>
      <c r="E605" s="15"/>
      <c r="F605" s="15"/>
    </row>
    <row r="606" spans="2:6" x14ac:dyDescent="0.3">
      <c r="B606" s="22"/>
      <c r="C606" s="19"/>
      <c r="D606" s="15"/>
      <c r="E606" s="15"/>
      <c r="F606" s="15"/>
    </row>
    <row r="607" spans="2:6" x14ac:dyDescent="0.3">
      <c r="B607" s="22"/>
      <c r="C607" s="19"/>
      <c r="D607" s="15"/>
      <c r="E607" s="15"/>
      <c r="F607" s="15"/>
    </row>
    <row r="608" spans="2:6" x14ac:dyDescent="0.3">
      <c r="B608" s="22"/>
      <c r="C608" s="19"/>
      <c r="D608" s="15"/>
      <c r="E608" s="15"/>
      <c r="F608" s="15"/>
    </row>
    <row r="609" spans="2:6" x14ac:dyDescent="0.3">
      <c r="B609" s="22"/>
      <c r="C609" s="19"/>
      <c r="D609" s="15"/>
      <c r="E609" s="15"/>
      <c r="F609" s="15"/>
    </row>
    <row r="610" spans="2:6" x14ac:dyDescent="0.3">
      <c r="B610" s="22"/>
      <c r="C610" s="19"/>
      <c r="D610" s="15"/>
      <c r="E610" s="15"/>
      <c r="F610" s="15"/>
    </row>
    <row r="611" spans="2:6" x14ac:dyDescent="0.3">
      <c r="B611" s="22"/>
      <c r="C611" s="19"/>
      <c r="D611" s="15"/>
      <c r="E611" s="15"/>
      <c r="F611" s="15"/>
    </row>
    <row r="612" spans="2:6" x14ac:dyDescent="0.3">
      <c r="B612" s="22"/>
      <c r="C612" s="19"/>
      <c r="D612" s="15"/>
      <c r="E612" s="15"/>
      <c r="F612" s="15"/>
    </row>
    <row r="613" spans="2:6" x14ac:dyDescent="0.3">
      <c r="B613" s="22"/>
      <c r="C613" s="19"/>
      <c r="D613" s="15"/>
      <c r="E613" s="15"/>
      <c r="F613" s="15"/>
    </row>
    <row r="614" spans="2:6" x14ac:dyDescent="0.3">
      <c r="B614" s="22"/>
      <c r="C614" s="19"/>
      <c r="D614" s="15"/>
      <c r="E614" s="15"/>
      <c r="F614" s="15"/>
    </row>
    <row r="615" spans="2:6" x14ac:dyDescent="0.3">
      <c r="B615" s="22"/>
      <c r="C615" s="19"/>
      <c r="D615" s="15"/>
      <c r="E615" s="15"/>
      <c r="F615" s="15"/>
    </row>
    <row r="616" spans="2:6" x14ac:dyDescent="0.3">
      <c r="B616" s="22"/>
      <c r="C616" s="19"/>
      <c r="D616" s="15"/>
      <c r="E616" s="15"/>
      <c r="F616" s="15"/>
    </row>
    <row r="617" spans="2:6" x14ac:dyDescent="0.3">
      <c r="B617" s="22"/>
      <c r="C617" s="19"/>
      <c r="D617" s="15"/>
      <c r="E617" s="15"/>
      <c r="F617" s="15"/>
    </row>
    <row r="618" spans="2:6" x14ac:dyDescent="0.3">
      <c r="B618" s="22"/>
      <c r="C618" s="19"/>
      <c r="D618" s="15"/>
      <c r="E618" s="15"/>
      <c r="F618" s="15"/>
    </row>
    <row r="619" spans="2:6" x14ac:dyDescent="0.3">
      <c r="B619" s="22"/>
      <c r="C619" s="19"/>
      <c r="D619" s="15"/>
      <c r="E619" s="15"/>
      <c r="F619" s="15"/>
    </row>
    <row r="620" spans="2:6" x14ac:dyDescent="0.3">
      <c r="B620" s="22"/>
      <c r="C620" s="19"/>
      <c r="D620" s="15"/>
      <c r="E620" s="15"/>
      <c r="F620" s="15"/>
    </row>
    <row r="621" spans="2:6" x14ac:dyDescent="0.3">
      <c r="B621" s="22"/>
      <c r="C621" s="19"/>
      <c r="D621" s="15"/>
      <c r="E621" s="15"/>
      <c r="F621" s="15"/>
    </row>
    <row r="622" spans="2:6" x14ac:dyDescent="0.3">
      <c r="B622" s="22"/>
      <c r="C622" s="19"/>
      <c r="D622" s="15"/>
      <c r="E622" s="15"/>
      <c r="F622" s="15"/>
    </row>
    <row r="623" spans="2:6" x14ac:dyDescent="0.3">
      <c r="B623" s="22"/>
      <c r="C623" s="19"/>
      <c r="D623" s="15"/>
      <c r="E623" s="15"/>
      <c r="F623" s="15"/>
    </row>
    <row r="624" spans="2:6" x14ac:dyDescent="0.3">
      <c r="B624" s="22"/>
      <c r="C624" s="19"/>
      <c r="D624" s="15"/>
      <c r="E624" s="15"/>
      <c r="F624" s="15"/>
    </row>
    <row r="625" spans="2:6" x14ac:dyDescent="0.3">
      <c r="B625" s="22"/>
      <c r="C625" s="19"/>
      <c r="D625" s="15"/>
      <c r="E625" s="15"/>
      <c r="F625" s="15"/>
    </row>
    <row r="626" spans="2:6" x14ac:dyDescent="0.3">
      <c r="B626" s="22"/>
      <c r="C626" s="19"/>
      <c r="D626" s="15"/>
      <c r="E626" s="15"/>
      <c r="F626" s="15"/>
    </row>
    <row r="627" spans="2:6" x14ac:dyDescent="0.3">
      <c r="B627" s="22"/>
      <c r="C627" s="19"/>
      <c r="D627" s="15"/>
      <c r="E627" s="15"/>
      <c r="F627" s="15"/>
    </row>
    <row r="628" spans="2:6" x14ac:dyDescent="0.3">
      <c r="B628" s="22"/>
      <c r="C628" s="19"/>
      <c r="D628" s="15"/>
      <c r="E628" s="15"/>
      <c r="F628" s="15"/>
    </row>
    <row r="629" spans="2:6" x14ac:dyDescent="0.3">
      <c r="B629" s="22"/>
      <c r="C629" s="19"/>
      <c r="D629" s="15"/>
      <c r="E629" s="15"/>
      <c r="F629" s="15"/>
    </row>
    <row r="630" spans="2:6" x14ac:dyDescent="0.3">
      <c r="B630" s="22"/>
      <c r="C630" s="19"/>
      <c r="D630" s="15"/>
      <c r="E630" s="15"/>
      <c r="F630" s="15"/>
    </row>
    <row r="631" spans="2:6" x14ac:dyDescent="0.3">
      <c r="B631" s="22"/>
      <c r="C631" s="19"/>
      <c r="D631" s="15"/>
      <c r="E631" s="15"/>
      <c r="F631" s="15"/>
    </row>
    <row r="632" spans="2:6" x14ac:dyDescent="0.3">
      <c r="B632" s="22"/>
      <c r="C632" s="19"/>
      <c r="D632" s="15"/>
      <c r="E632" s="15"/>
      <c r="F632" s="15"/>
    </row>
    <row r="633" spans="2:6" x14ac:dyDescent="0.3">
      <c r="B633" s="22"/>
      <c r="C633" s="19"/>
      <c r="D633" s="15"/>
      <c r="E633" s="15"/>
      <c r="F633" s="15"/>
    </row>
    <row r="634" spans="2:6" x14ac:dyDescent="0.3">
      <c r="B634" s="22"/>
      <c r="C634" s="19"/>
      <c r="D634" s="15"/>
      <c r="E634" s="15"/>
      <c r="F634" s="15"/>
    </row>
    <row r="635" spans="2:6" x14ac:dyDescent="0.3">
      <c r="B635" s="22"/>
      <c r="C635" s="19"/>
      <c r="D635" s="15"/>
      <c r="E635" s="15"/>
      <c r="F635" s="15"/>
    </row>
    <row r="636" spans="2:6" x14ac:dyDescent="0.3">
      <c r="B636" s="22"/>
      <c r="C636" s="19"/>
      <c r="D636" s="15"/>
      <c r="E636" s="15"/>
      <c r="F636" s="15"/>
    </row>
    <row r="637" spans="2:6" x14ac:dyDescent="0.3">
      <c r="B637" s="22"/>
      <c r="C637" s="19"/>
      <c r="D637" s="15"/>
      <c r="E637" s="15"/>
      <c r="F637" s="15"/>
    </row>
    <row r="638" spans="2:6" x14ac:dyDescent="0.3">
      <c r="B638" s="22"/>
      <c r="C638" s="19"/>
      <c r="D638" s="15"/>
      <c r="E638" s="15"/>
      <c r="F638" s="15"/>
    </row>
    <row r="639" spans="2:6" x14ac:dyDescent="0.3">
      <c r="B639" s="22"/>
      <c r="C639" s="19"/>
      <c r="D639" s="15"/>
      <c r="E639" s="15"/>
      <c r="F639" s="15"/>
    </row>
    <row r="640" spans="2:6" x14ac:dyDescent="0.3">
      <c r="B640" s="22"/>
      <c r="C640" s="19"/>
      <c r="D640" s="15"/>
      <c r="E640" s="15"/>
      <c r="F640" s="15"/>
    </row>
    <row r="641" spans="2:6" x14ac:dyDescent="0.3">
      <c r="B641" s="22"/>
      <c r="C641" s="19"/>
      <c r="D641" s="15"/>
      <c r="E641" s="15"/>
      <c r="F641" s="15"/>
    </row>
    <row r="642" spans="2:6" x14ac:dyDescent="0.3">
      <c r="B642" s="22"/>
      <c r="C642" s="19"/>
      <c r="D642" s="15"/>
      <c r="E642" s="15"/>
      <c r="F642" s="15"/>
    </row>
    <row r="643" spans="2:6" x14ac:dyDescent="0.3">
      <c r="B643" s="22"/>
      <c r="C643" s="19"/>
      <c r="D643" s="15"/>
      <c r="E643" s="15"/>
      <c r="F643" s="15"/>
    </row>
    <row r="644" spans="2:6" x14ac:dyDescent="0.3">
      <c r="B644" s="22"/>
      <c r="C644" s="19"/>
      <c r="D644" s="15"/>
      <c r="E644" s="15"/>
      <c r="F644" s="15"/>
    </row>
    <row r="645" spans="2:6" x14ac:dyDescent="0.3">
      <c r="B645" s="22"/>
      <c r="C645" s="19"/>
      <c r="D645" s="15"/>
      <c r="E645" s="15"/>
      <c r="F645" s="15"/>
    </row>
    <row r="646" spans="2:6" x14ac:dyDescent="0.3">
      <c r="B646" s="22"/>
      <c r="C646" s="19"/>
      <c r="D646" s="15"/>
      <c r="E646" s="15"/>
      <c r="F646" s="15"/>
    </row>
    <row r="647" spans="2:6" x14ac:dyDescent="0.3">
      <c r="B647" s="22"/>
      <c r="C647" s="19"/>
      <c r="D647" s="15"/>
      <c r="E647" s="15"/>
      <c r="F647" s="15"/>
    </row>
    <row r="648" spans="2:6" x14ac:dyDescent="0.3">
      <c r="B648" s="22"/>
      <c r="C648" s="19"/>
      <c r="D648" s="15"/>
      <c r="E648" s="15"/>
      <c r="F648" s="15"/>
    </row>
    <row r="649" spans="2:6" x14ac:dyDescent="0.3">
      <c r="B649" s="22"/>
      <c r="C649" s="19"/>
      <c r="D649" s="15"/>
      <c r="E649" s="15"/>
      <c r="F649" s="15"/>
    </row>
    <row r="650" spans="2:6" x14ac:dyDescent="0.3">
      <c r="B650" s="22"/>
      <c r="C650" s="19"/>
      <c r="D650" s="15"/>
      <c r="E650" s="15"/>
      <c r="F650" s="15"/>
    </row>
    <row r="651" spans="2:6" x14ac:dyDescent="0.3">
      <c r="B651" s="22"/>
      <c r="C651" s="19"/>
      <c r="D651" s="15"/>
      <c r="E651" s="15"/>
      <c r="F651" s="15"/>
    </row>
    <row r="652" spans="2:6" x14ac:dyDescent="0.3">
      <c r="B652" s="22"/>
      <c r="C652" s="19"/>
      <c r="D652" s="15"/>
      <c r="E652" s="15"/>
      <c r="F652" s="15"/>
    </row>
    <row r="653" spans="2:6" x14ac:dyDescent="0.3">
      <c r="B653" s="22"/>
      <c r="C653" s="19"/>
      <c r="D653" s="15"/>
      <c r="E653" s="15"/>
      <c r="F653" s="15"/>
    </row>
    <row r="654" spans="2:6" x14ac:dyDescent="0.3">
      <c r="B654" s="22"/>
      <c r="C654" s="19"/>
      <c r="D654" s="15"/>
      <c r="E654" s="15"/>
      <c r="F654" s="15"/>
    </row>
    <row r="655" spans="2:6" x14ac:dyDescent="0.3">
      <c r="B655" s="22"/>
      <c r="C655" s="19"/>
      <c r="D655" s="15"/>
      <c r="E655" s="15"/>
      <c r="F655" s="15"/>
    </row>
    <row r="656" spans="2:6" x14ac:dyDescent="0.3">
      <c r="B656" s="22"/>
      <c r="C656" s="19"/>
      <c r="D656" s="15"/>
      <c r="E656" s="15"/>
      <c r="F656" s="15"/>
    </row>
    <row r="657" spans="2:6" x14ac:dyDescent="0.3">
      <c r="B657" s="22"/>
      <c r="C657" s="19"/>
      <c r="D657" s="15"/>
      <c r="E657" s="15"/>
      <c r="F657" s="15"/>
    </row>
    <row r="658" spans="2:6" x14ac:dyDescent="0.3">
      <c r="B658" s="22"/>
      <c r="C658" s="19"/>
      <c r="D658" s="15"/>
      <c r="E658" s="15"/>
      <c r="F658" s="15"/>
    </row>
    <row r="659" spans="2:6" x14ac:dyDescent="0.3">
      <c r="B659" s="22"/>
      <c r="C659" s="19"/>
      <c r="D659" s="15"/>
      <c r="E659" s="15"/>
      <c r="F659" s="15"/>
    </row>
    <row r="660" spans="2:6" x14ac:dyDescent="0.3">
      <c r="B660" s="22"/>
      <c r="C660" s="19"/>
      <c r="D660" s="15"/>
      <c r="E660" s="15"/>
      <c r="F660" s="15"/>
    </row>
    <row r="661" spans="2:6" x14ac:dyDescent="0.3">
      <c r="B661" s="22"/>
      <c r="C661" s="19"/>
      <c r="D661" s="15"/>
      <c r="E661" s="15"/>
      <c r="F661" s="15"/>
    </row>
    <row r="662" spans="2:6" x14ac:dyDescent="0.3">
      <c r="B662" s="22"/>
      <c r="C662" s="19"/>
      <c r="D662" s="15"/>
      <c r="E662" s="15"/>
      <c r="F662" s="15"/>
    </row>
    <row r="663" spans="2:6" x14ac:dyDescent="0.3">
      <c r="B663" s="22"/>
      <c r="C663" s="19"/>
      <c r="D663" s="15"/>
      <c r="E663" s="15"/>
      <c r="F663" s="15"/>
    </row>
    <row r="664" spans="2:6" x14ac:dyDescent="0.3">
      <c r="B664" s="22"/>
      <c r="C664" s="19"/>
      <c r="D664" s="15"/>
      <c r="E664" s="15"/>
      <c r="F664" s="15"/>
    </row>
    <row r="665" spans="2:6" x14ac:dyDescent="0.3">
      <c r="B665" s="22"/>
      <c r="C665" s="19"/>
      <c r="D665" s="15"/>
      <c r="E665" s="15"/>
      <c r="F665" s="15"/>
    </row>
    <row r="666" spans="2:6" x14ac:dyDescent="0.3">
      <c r="B666" s="22"/>
      <c r="C666" s="19"/>
      <c r="D666" s="15"/>
      <c r="E666" s="15"/>
      <c r="F666" s="15"/>
    </row>
    <row r="667" spans="2:6" x14ac:dyDescent="0.3">
      <c r="B667" s="22"/>
      <c r="C667" s="19"/>
      <c r="D667" s="15"/>
      <c r="E667" s="15"/>
      <c r="F667" s="15"/>
    </row>
    <row r="668" spans="2:6" x14ac:dyDescent="0.3">
      <c r="B668" s="22"/>
      <c r="C668" s="19"/>
      <c r="D668" s="15"/>
      <c r="E668" s="15"/>
      <c r="F668" s="15"/>
    </row>
    <row r="669" spans="2:6" x14ac:dyDescent="0.3">
      <c r="B669" s="22"/>
      <c r="C669" s="19"/>
      <c r="D669" s="15"/>
      <c r="E669" s="15"/>
      <c r="F669" s="15"/>
    </row>
    <row r="670" spans="2:6" x14ac:dyDescent="0.3">
      <c r="B670" s="22"/>
      <c r="C670" s="19"/>
      <c r="D670" s="15"/>
      <c r="E670" s="15"/>
      <c r="F670" s="15"/>
    </row>
    <row r="671" spans="2:6" x14ac:dyDescent="0.3">
      <c r="B671" s="22"/>
      <c r="C671" s="19"/>
      <c r="D671" s="15"/>
      <c r="E671" s="15"/>
      <c r="F671" s="15"/>
    </row>
    <row r="672" spans="2:6" x14ac:dyDescent="0.3">
      <c r="B672" s="22"/>
      <c r="C672" s="19"/>
      <c r="D672" s="15"/>
      <c r="E672" s="15"/>
      <c r="F672" s="15"/>
    </row>
    <row r="673" spans="2:6" x14ac:dyDescent="0.3">
      <c r="B673" s="22"/>
      <c r="C673" s="19"/>
      <c r="D673" s="15"/>
      <c r="E673" s="15"/>
      <c r="F673" s="15"/>
    </row>
    <row r="674" spans="2:6" x14ac:dyDescent="0.3">
      <c r="B674" s="22"/>
      <c r="C674" s="19"/>
      <c r="D674" s="15"/>
      <c r="E674" s="15"/>
      <c r="F674" s="15"/>
    </row>
    <row r="675" spans="2:6" x14ac:dyDescent="0.3">
      <c r="B675" s="22"/>
      <c r="C675" s="19"/>
      <c r="D675" s="15"/>
      <c r="E675" s="15"/>
      <c r="F675" s="15"/>
    </row>
    <row r="676" spans="2:6" x14ac:dyDescent="0.3">
      <c r="B676" s="22"/>
      <c r="C676" s="19"/>
      <c r="D676" s="15"/>
      <c r="E676" s="15"/>
      <c r="F676" s="15"/>
    </row>
    <row r="677" spans="2:6" x14ac:dyDescent="0.3">
      <c r="B677" s="22"/>
      <c r="C677" s="19"/>
      <c r="D677" s="15"/>
      <c r="E677" s="15"/>
      <c r="F677" s="15"/>
    </row>
    <row r="678" spans="2:6" x14ac:dyDescent="0.3">
      <c r="B678" s="22"/>
      <c r="C678" s="19"/>
      <c r="D678" s="15"/>
      <c r="E678" s="15"/>
      <c r="F678" s="15"/>
    </row>
    <row r="679" spans="2:6" x14ac:dyDescent="0.3">
      <c r="B679" s="22"/>
      <c r="C679" s="19"/>
      <c r="D679" s="15"/>
      <c r="E679" s="15"/>
      <c r="F679" s="15"/>
    </row>
    <row r="680" spans="2:6" x14ac:dyDescent="0.3">
      <c r="B680" s="22"/>
      <c r="C680" s="19"/>
      <c r="D680" s="15"/>
      <c r="E680" s="15"/>
      <c r="F680" s="15"/>
    </row>
    <row r="681" spans="2:6" x14ac:dyDescent="0.3">
      <c r="B681" s="22"/>
      <c r="C681" s="19"/>
      <c r="D681" s="15"/>
      <c r="E681" s="15"/>
      <c r="F681" s="15"/>
    </row>
    <row r="682" spans="2:6" x14ac:dyDescent="0.3">
      <c r="B682" s="22"/>
      <c r="C682" s="19"/>
      <c r="D682" s="15"/>
      <c r="E682" s="15"/>
      <c r="F682" s="15"/>
    </row>
    <row r="683" spans="2:6" x14ac:dyDescent="0.3">
      <c r="B683" s="22"/>
      <c r="C683" s="19"/>
      <c r="D683" s="15"/>
      <c r="E683" s="15"/>
      <c r="F683" s="15"/>
    </row>
    <row r="684" spans="2:6" x14ac:dyDescent="0.3">
      <c r="B684" s="22"/>
      <c r="C684" s="19"/>
      <c r="D684" s="15"/>
      <c r="E684" s="15"/>
      <c r="F684" s="15"/>
    </row>
    <row r="685" spans="2:6" x14ac:dyDescent="0.3">
      <c r="B685" s="22"/>
      <c r="C685" s="19"/>
      <c r="D685" s="15"/>
      <c r="E685" s="15"/>
      <c r="F685" s="15"/>
    </row>
    <row r="686" spans="2:6" x14ac:dyDescent="0.3">
      <c r="B686" s="22"/>
      <c r="C686" s="19"/>
      <c r="D686" s="15"/>
      <c r="E686" s="15"/>
      <c r="F686" s="15"/>
    </row>
    <row r="687" spans="2:6" x14ac:dyDescent="0.3">
      <c r="B687" s="22"/>
      <c r="C687" s="19"/>
      <c r="D687" s="15"/>
      <c r="E687" s="15"/>
      <c r="F687" s="15"/>
    </row>
    <row r="688" spans="2:6" x14ac:dyDescent="0.3">
      <c r="B688" s="22"/>
      <c r="C688" s="19"/>
      <c r="D688" s="15"/>
      <c r="E688" s="15"/>
      <c r="F688" s="15"/>
    </row>
    <row r="689" spans="2:6" x14ac:dyDescent="0.3">
      <c r="B689" s="22"/>
      <c r="C689" s="19"/>
      <c r="D689" s="15"/>
      <c r="E689" s="15"/>
      <c r="F689" s="15"/>
    </row>
    <row r="690" spans="2:6" x14ac:dyDescent="0.3">
      <c r="B690" s="22"/>
      <c r="C690" s="19"/>
      <c r="D690" s="15"/>
      <c r="E690" s="15"/>
      <c r="F690" s="15"/>
    </row>
    <row r="691" spans="2:6" x14ac:dyDescent="0.3">
      <c r="B691" s="22"/>
      <c r="C691" s="19"/>
      <c r="D691" s="15"/>
      <c r="E691" s="15"/>
      <c r="F691" s="15"/>
    </row>
    <row r="692" spans="2:6" x14ac:dyDescent="0.3">
      <c r="B692" s="22"/>
      <c r="C692" s="19"/>
      <c r="D692" s="15"/>
      <c r="E692" s="15"/>
      <c r="F692" s="15"/>
    </row>
    <row r="693" spans="2:6" x14ac:dyDescent="0.3">
      <c r="B693" s="22"/>
      <c r="C693" s="19"/>
      <c r="D693" s="15"/>
      <c r="E693" s="15"/>
      <c r="F693" s="15"/>
    </row>
    <row r="694" spans="2:6" x14ac:dyDescent="0.3">
      <c r="B694" s="22"/>
      <c r="C694" s="19"/>
      <c r="D694" s="15"/>
      <c r="E694" s="15"/>
      <c r="F694" s="15"/>
    </row>
    <row r="695" spans="2:6" x14ac:dyDescent="0.3">
      <c r="B695" s="22"/>
      <c r="C695" s="19"/>
      <c r="D695" s="15"/>
      <c r="E695" s="15"/>
      <c r="F695" s="15"/>
    </row>
    <row r="696" spans="2:6" x14ac:dyDescent="0.3">
      <c r="B696" s="22"/>
      <c r="C696" s="19"/>
      <c r="D696" s="15"/>
      <c r="E696" s="15"/>
      <c r="F696" s="15"/>
    </row>
    <row r="697" spans="2:6" x14ac:dyDescent="0.3">
      <c r="B697" s="22"/>
      <c r="C697" s="19"/>
      <c r="D697" s="15"/>
      <c r="E697" s="15"/>
      <c r="F697" s="15"/>
    </row>
    <row r="698" spans="2:6" x14ac:dyDescent="0.3">
      <c r="B698" s="22"/>
      <c r="C698" s="19"/>
      <c r="D698" s="15"/>
      <c r="E698" s="15"/>
      <c r="F698" s="15"/>
    </row>
    <row r="699" spans="2:6" x14ac:dyDescent="0.3">
      <c r="B699" s="22"/>
      <c r="C699" s="19"/>
      <c r="D699" s="15"/>
      <c r="E699" s="15"/>
      <c r="F699" s="15"/>
    </row>
    <row r="700" spans="2:6" x14ac:dyDescent="0.3">
      <c r="B700" s="22"/>
      <c r="C700" s="19"/>
      <c r="D700" s="15"/>
      <c r="E700" s="15"/>
      <c r="F700" s="15"/>
    </row>
    <row r="701" spans="2:6" x14ac:dyDescent="0.3">
      <c r="B701" s="22"/>
      <c r="C701" s="19"/>
      <c r="D701" s="15"/>
      <c r="E701" s="15"/>
      <c r="F701" s="15"/>
    </row>
    <row r="702" spans="2:6" x14ac:dyDescent="0.3">
      <c r="B702" s="22"/>
      <c r="C702" s="19"/>
      <c r="D702" s="15"/>
      <c r="E702" s="15"/>
      <c r="F702" s="15"/>
    </row>
    <row r="703" spans="2:6" x14ac:dyDescent="0.3">
      <c r="B703" s="22"/>
      <c r="C703" s="19"/>
      <c r="D703" s="15"/>
      <c r="E703" s="15"/>
      <c r="F703" s="15"/>
    </row>
    <row r="704" spans="2:6" x14ac:dyDescent="0.3">
      <c r="B704" s="22"/>
      <c r="C704" s="19"/>
      <c r="D704" s="15"/>
      <c r="E704" s="15"/>
      <c r="F704" s="15"/>
    </row>
    <row r="705" spans="2:6" x14ac:dyDescent="0.3">
      <c r="B705" s="22"/>
      <c r="C705" s="19"/>
      <c r="D705" s="15"/>
      <c r="E705" s="15"/>
      <c r="F705" s="15"/>
    </row>
    <row r="706" spans="2:6" x14ac:dyDescent="0.3">
      <c r="B706" s="22"/>
      <c r="C706" s="19"/>
      <c r="D706" s="15"/>
      <c r="E706" s="15"/>
      <c r="F706" s="15"/>
    </row>
    <row r="707" spans="2:6" x14ac:dyDescent="0.3">
      <c r="B707" s="22"/>
      <c r="C707" s="19"/>
      <c r="D707" s="15"/>
      <c r="E707" s="15"/>
      <c r="F707" s="15"/>
    </row>
    <row r="708" spans="2:6" x14ac:dyDescent="0.3">
      <c r="B708" s="22"/>
      <c r="C708" s="19"/>
      <c r="D708" s="15"/>
      <c r="E708" s="15"/>
      <c r="F708" s="15"/>
    </row>
    <row r="709" spans="2:6" x14ac:dyDescent="0.3">
      <c r="B709" s="22"/>
      <c r="C709" s="19"/>
      <c r="D709" s="15"/>
      <c r="E709" s="15"/>
      <c r="F709" s="15"/>
    </row>
    <row r="710" spans="2:6" x14ac:dyDescent="0.3">
      <c r="B710" s="22"/>
      <c r="C710" s="19"/>
      <c r="D710" s="15"/>
      <c r="E710" s="15"/>
      <c r="F710" s="15"/>
    </row>
    <row r="711" spans="2:6" x14ac:dyDescent="0.3">
      <c r="B711" s="22"/>
      <c r="C711" s="19"/>
      <c r="D711" s="15"/>
      <c r="E711" s="15"/>
      <c r="F711" s="15"/>
    </row>
    <row r="712" spans="2:6" x14ac:dyDescent="0.3">
      <c r="B712" s="22"/>
      <c r="C712" s="19"/>
      <c r="D712" s="15"/>
      <c r="E712" s="15"/>
      <c r="F712" s="15"/>
    </row>
    <row r="713" spans="2:6" x14ac:dyDescent="0.3">
      <c r="B713" s="22"/>
      <c r="C713" s="19"/>
      <c r="D713" s="15"/>
      <c r="E713" s="15"/>
      <c r="F713" s="15"/>
    </row>
    <row r="714" spans="2:6" x14ac:dyDescent="0.3">
      <c r="B714" s="22"/>
      <c r="C714" s="19"/>
      <c r="D714" s="15"/>
      <c r="E714" s="15"/>
      <c r="F714" s="15"/>
    </row>
    <row r="715" spans="2:6" x14ac:dyDescent="0.3">
      <c r="B715" s="22"/>
      <c r="C715" s="19"/>
      <c r="D715" s="15"/>
      <c r="E715" s="15"/>
      <c r="F715" s="15"/>
    </row>
    <row r="716" spans="2:6" x14ac:dyDescent="0.3">
      <c r="B716" s="22"/>
      <c r="C716" s="19"/>
      <c r="D716" s="15"/>
      <c r="E716" s="15"/>
      <c r="F716" s="15"/>
    </row>
    <row r="717" spans="2:6" x14ac:dyDescent="0.3">
      <c r="B717" s="22"/>
      <c r="C717" s="19"/>
      <c r="D717" s="15"/>
      <c r="E717" s="15"/>
      <c r="F717" s="15"/>
    </row>
    <row r="718" spans="2:6" x14ac:dyDescent="0.3">
      <c r="B718" s="22"/>
      <c r="C718" s="19"/>
      <c r="D718" s="15"/>
      <c r="E718" s="15"/>
      <c r="F718" s="15"/>
    </row>
    <row r="719" spans="2:6" x14ac:dyDescent="0.3">
      <c r="B719" s="22"/>
      <c r="C719" s="19"/>
      <c r="D719" s="15"/>
      <c r="E719" s="15"/>
      <c r="F719" s="15"/>
    </row>
    <row r="720" spans="2:6" x14ac:dyDescent="0.3">
      <c r="B720" s="22"/>
      <c r="C720" s="19"/>
      <c r="D720" s="15"/>
      <c r="E720" s="15"/>
      <c r="F720" s="15"/>
    </row>
    <row r="721" spans="2:6" x14ac:dyDescent="0.3">
      <c r="B721" s="22"/>
      <c r="C721" s="19"/>
      <c r="D721" s="15"/>
      <c r="E721" s="15"/>
      <c r="F721" s="15"/>
    </row>
    <row r="722" spans="2:6" x14ac:dyDescent="0.3">
      <c r="B722" s="22"/>
      <c r="C722" s="19"/>
      <c r="D722" s="15"/>
      <c r="E722" s="15"/>
      <c r="F722" s="15"/>
    </row>
    <row r="723" spans="2:6" x14ac:dyDescent="0.3">
      <c r="B723" s="22"/>
      <c r="C723" s="19"/>
      <c r="D723" s="15"/>
      <c r="E723" s="15"/>
      <c r="F723" s="15"/>
    </row>
    <row r="724" spans="2:6" x14ac:dyDescent="0.3">
      <c r="B724" s="22"/>
      <c r="C724" s="19"/>
      <c r="D724" s="15"/>
      <c r="E724" s="15"/>
      <c r="F724" s="15"/>
    </row>
    <row r="725" spans="2:6" x14ac:dyDescent="0.3">
      <c r="B725" s="22"/>
      <c r="C725" s="19"/>
      <c r="D725" s="15"/>
      <c r="E725" s="15"/>
      <c r="F725" s="15"/>
    </row>
    <row r="726" spans="2:6" x14ac:dyDescent="0.3">
      <c r="B726" s="22"/>
      <c r="C726" s="19"/>
      <c r="D726" s="15"/>
      <c r="E726" s="15"/>
      <c r="F726" s="15"/>
    </row>
    <row r="727" spans="2:6" x14ac:dyDescent="0.3">
      <c r="B727" s="22"/>
      <c r="C727" s="19"/>
      <c r="D727" s="15"/>
      <c r="E727" s="15"/>
      <c r="F727" s="15"/>
    </row>
    <row r="728" spans="2:6" x14ac:dyDescent="0.3">
      <c r="B728" s="22"/>
      <c r="C728" s="19"/>
      <c r="D728" s="15"/>
      <c r="E728" s="15"/>
      <c r="F728" s="15"/>
    </row>
    <row r="729" spans="2:6" x14ac:dyDescent="0.3">
      <c r="B729" s="22"/>
      <c r="C729" s="19"/>
      <c r="D729" s="15"/>
      <c r="E729" s="15"/>
      <c r="F729" s="15"/>
    </row>
    <row r="730" spans="2:6" x14ac:dyDescent="0.3">
      <c r="B730" s="22"/>
      <c r="C730" s="19"/>
      <c r="D730" s="15"/>
      <c r="E730" s="15"/>
      <c r="F730" s="15"/>
    </row>
    <row r="731" spans="2:6" x14ac:dyDescent="0.3">
      <c r="B731" s="22"/>
      <c r="C731" s="19"/>
      <c r="D731" s="15"/>
      <c r="E731" s="15"/>
      <c r="F731" s="15"/>
    </row>
    <row r="732" spans="2:6" x14ac:dyDescent="0.3">
      <c r="B732" s="22"/>
      <c r="C732" s="19"/>
      <c r="D732" s="15"/>
      <c r="E732" s="15"/>
      <c r="F732" s="15"/>
    </row>
    <row r="733" spans="2:6" x14ac:dyDescent="0.3">
      <c r="B733" s="22"/>
      <c r="C733" s="19"/>
      <c r="D733" s="15"/>
      <c r="E733" s="15"/>
      <c r="F733" s="15"/>
    </row>
    <row r="734" spans="2:6" x14ac:dyDescent="0.3">
      <c r="B734" s="22"/>
      <c r="C734" s="19"/>
      <c r="D734" s="15"/>
      <c r="E734" s="15"/>
      <c r="F734" s="15"/>
    </row>
    <row r="735" spans="2:6" x14ac:dyDescent="0.3">
      <c r="B735" s="22"/>
      <c r="C735" s="19"/>
      <c r="D735" s="15"/>
      <c r="E735" s="15"/>
      <c r="F735" s="15"/>
    </row>
    <row r="736" spans="2:6" x14ac:dyDescent="0.3">
      <c r="B736" s="22"/>
      <c r="C736" s="19"/>
      <c r="D736" s="15"/>
      <c r="E736" s="15"/>
      <c r="F736" s="15"/>
    </row>
    <row r="737" spans="2:6" x14ac:dyDescent="0.3">
      <c r="B737" s="22"/>
      <c r="C737" s="19"/>
      <c r="D737" s="15"/>
      <c r="E737" s="15"/>
      <c r="F737" s="15"/>
    </row>
    <row r="738" spans="2:6" x14ac:dyDescent="0.3">
      <c r="B738" s="22"/>
      <c r="C738" s="19"/>
      <c r="D738" s="15"/>
      <c r="E738" s="15"/>
      <c r="F738" s="15"/>
    </row>
  </sheetData>
  <mergeCells count="23">
    <mergeCell ref="C18:D18"/>
    <mergeCell ref="C19:D19"/>
    <mergeCell ref="C25:D25"/>
    <mergeCell ref="C21:D21"/>
    <mergeCell ref="C22:D22"/>
    <mergeCell ref="C23:D23"/>
    <mergeCell ref="C24:D24"/>
    <mergeCell ref="C20:D20"/>
    <mergeCell ref="E2:F2"/>
    <mergeCell ref="E3:F3"/>
    <mergeCell ref="E4:F4"/>
    <mergeCell ref="E6:E8"/>
    <mergeCell ref="F6:F8"/>
    <mergeCell ref="C15:D15"/>
    <mergeCell ref="C16:D16"/>
    <mergeCell ref="C17:D17"/>
    <mergeCell ref="C14:D14"/>
    <mergeCell ref="B2:D4"/>
    <mergeCell ref="B9:D9"/>
    <mergeCell ref="C10:D10"/>
    <mergeCell ref="C11:D11"/>
    <mergeCell ref="C12:D12"/>
    <mergeCell ref="C13:D13"/>
  </mergeCells>
  <hyperlinks>
    <hyperlink ref="E3:F3" location="Index!A1" display="Index"/>
    <hyperlink ref="E4:F4" r:id="rId1" display="Website"/>
  </hyperlinks>
  <pageMargins left="0.7" right="0.7" top="0.75" bottom="0.75" header="0.3" footer="0.3"/>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J74"/>
  <sheetViews>
    <sheetView showGridLines="0" zoomScale="80" zoomScaleNormal="80" workbookViewId="0">
      <selection activeCell="C55" sqref="C55:G55"/>
    </sheetView>
  </sheetViews>
  <sheetFormatPr defaultRowHeight="14.4" x14ac:dyDescent="0.3"/>
  <cols>
    <col min="1" max="1" width="31.5546875" customWidth="1"/>
    <col min="2" max="2" width="29.44140625" customWidth="1"/>
    <col min="3" max="3" width="20.44140625" customWidth="1"/>
    <col min="4" max="4" width="26" customWidth="1"/>
    <col min="5" max="5" width="38.5546875" customWidth="1"/>
    <col min="6" max="6" width="26.44140625" customWidth="1"/>
    <col min="7" max="7" width="29.44140625" customWidth="1"/>
    <col min="9" max="9" width="19.5546875" customWidth="1"/>
    <col min="10" max="10" width="26.44140625" customWidth="1"/>
  </cols>
  <sheetData>
    <row r="1" spans="1:10" x14ac:dyDescent="0.3">
      <c r="G1" s="24" t="s">
        <v>492</v>
      </c>
    </row>
    <row r="2" spans="1:10" ht="34.200000000000003" customHeight="1" x14ac:dyDescent="0.3">
      <c r="A2" s="427" t="s">
        <v>265</v>
      </c>
      <c r="B2" s="427"/>
      <c r="C2" s="427"/>
      <c r="D2" s="427"/>
      <c r="E2" s="427"/>
      <c r="F2" s="61"/>
      <c r="G2" s="24" t="s">
        <v>1</v>
      </c>
    </row>
    <row r="3" spans="1:10" ht="15" customHeight="1" thickBot="1" x14ac:dyDescent="0.35">
      <c r="A3" s="428"/>
      <c r="B3" s="428"/>
      <c r="C3" s="428"/>
      <c r="D3" s="428"/>
      <c r="E3" s="428"/>
      <c r="F3" s="60"/>
      <c r="G3" s="107" t="s">
        <v>2</v>
      </c>
    </row>
    <row r="5" spans="1:10" ht="15.6" customHeight="1" x14ac:dyDescent="0.3">
      <c r="A5" s="429" t="s">
        <v>219</v>
      </c>
      <c r="B5" s="430"/>
      <c r="C5" s="430"/>
      <c r="D5" s="430"/>
      <c r="E5" s="430"/>
      <c r="F5" s="430"/>
      <c r="G5" s="431"/>
    </row>
    <row r="6" spans="1:10" ht="15" customHeight="1" x14ac:dyDescent="0.3">
      <c r="A6" s="150"/>
      <c r="B6" s="151"/>
      <c r="C6" s="151"/>
      <c r="D6" s="151"/>
      <c r="E6" s="151"/>
      <c r="F6" s="151"/>
      <c r="G6" s="152"/>
    </row>
    <row r="7" spans="1:10" ht="48" customHeight="1" x14ac:dyDescent="0.3">
      <c r="A7" s="424" t="s">
        <v>220</v>
      </c>
      <c r="B7" s="425"/>
      <c r="C7" s="425"/>
      <c r="D7" s="425"/>
      <c r="E7" s="425"/>
      <c r="F7" s="425"/>
      <c r="G7" s="426"/>
      <c r="H7" s="50"/>
      <c r="I7" s="50"/>
      <c r="J7" s="50"/>
    </row>
    <row r="8" spans="1:10" x14ac:dyDescent="0.3">
      <c r="A8" s="436" t="s">
        <v>315</v>
      </c>
      <c r="B8" s="415"/>
      <c r="C8" s="415"/>
      <c r="D8" s="415"/>
      <c r="E8" s="415"/>
      <c r="F8" s="153"/>
      <c r="G8" s="154"/>
      <c r="H8" s="62"/>
      <c r="I8" s="62"/>
      <c r="J8" s="62"/>
    </row>
    <row r="9" spans="1:10" x14ac:dyDescent="0.3">
      <c r="A9" s="150"/>
      <c r="B9" s="151"/>
      <c r="C9" s="151"/>
      <c r="D9" s="151"/>
      <c r="E9" s="151"/>
      <c r="F9" s="151"/>
      <c r="G9" s="152"/>
    </row>
    <row r="10" spans="1:10" ht="55.2" customHeight="1" x14ac:dyDescent="0.3">
      <c r="A10" s="424" t="s">
        <v>221</v>
      </c>
      <c r="B10" s="425"/>
      <c r="C10" s="425"/>
      <c r="D10" s="425"/>
      <c r="E10" s="425"/>
      <c r="F10" s="425"/>
      <c r="G10" s="426"/>
      <c r="H10" s="423"/>
      <c r="I10" s="423"/>
      <c r="J10" s="423"/>
    </row>
    <row r="11" spans="1:10" x14ac:dyDescent="0.3">
      <c r="A11" s="65"/>
      <c r="G11" s="64"/>
    </row>
    <row r="12" spans="1:10" x14ac:dyDescent="0.3">
      <c r="A12" s="65"/>
      <c r="G12" s="64"/>
    </row>
    <row r="13" spans="1:10" x14ac:dyDescent="0.3">
      <c r="A13" s="65"/>
      <c r="G13" s="64"/>
    </row>
    <row r="14" spans="1:10" x14ac:dyDescent="0.3">
      <c r="A14" s="65"/>
      <c r="G14" s="64"/>
    </row>
    <row r="15" spans="1:10" x14ac:dyDescent="0.3">
      <c r="A15" s="65"/>
      <c r="G15" s="64"/>
    </row>
    <row r="16" spans="1:10" ht="178.2" customHeight="1" x14ac:dyDescent="0.3">
      <c r="A16" s="65"/>
      <c r="G16" s="64"/>
    </row>
    <row r="17" spans="1:10" ht="18.45" customHeight="1" x14ac:dyDescent="0.3">
      <c r="A17" s="65"/>
      <c r="G17" s="64"/>
    </row>
    <row r="18" spans="1:10" x14ac:dyDescent="0.3">
      <c r="A18" s="436" t="s">
        <v>317</v>
      </c>
      <c r="B18" s="415"/>
      <c r="C18" s="415"/>
      <c r="D18" s="415"/>
      <c r="E18" s="415"/>
      <c r="F18" s="153"/>
      <c r="G18" s="154"/>
      <c r="H18" s="62"/>
      <c r="I18" s="62"/>
      <c r="J18" s="62"/>
    </row>
    <row r="19" spans="1:10" x14ac:dyDescent="0.3">
      <c r="A19" s="150"/>
      <c r="B19" s="151"/>
      <c r="C19" s="151"/>
      <c r="D19" s="151"/>
      <c r="E19" s="151"/>
      <c r="F19" s="151"/>
      <c r="G19" s="152"/>
    </row>
    <row r="20" spans="1:10" ht="73.2" customHeight="1" x14ac:dyDescent="0.3">
      <c r="A20" s="424" t="s">
        <v>316</v>
      </c>
      <c r="B20" s="425"/>
      <c r="C20" s="425"/>
      <c r="D20" s="425"/>
      <c r="E20" s="425"/>
      <c r="F20" s="425"/>
      <c r="G20" s="426"/>
      <c r="H20" s="53"/>
      <c r="I20" s="53"/>
      <c r="J20" s="53"/>
    </row>
    <row r="21" spans="1:10" ht="39.450000000000003" customHeight="1" x14ac:dyDescent="0.3">
      <c r="A21" s="424" t="s">
        <v>222</v>
      </c>
      <c r="B21" s="425"/>
      <c r="C21" s="425"/>
      <c r="D21" s="425"/>
      <c r="E21" s="425"/>
      <c r="F21" s="425"/>
      <c r="G21" s="426"/>
      <c r="H21" s="423"/>
      <c r="I21" s="423"/>
      <c r="J21" s="423"/>
    </row>
    <row r="22" spans="1:10" x14ac:dyDescent="0.3">
      <c r="A22" s="436" t="s">
        <v>223</v>
      </c>
      <c r="B22" s="415"/>
      <c r="C22" s="415"/>
      <c r="D22" s="415"/>
      <c r="E22" s="415"/>
      <c r="F22" s="153"/>
      <c r="G22" s="154"/>
      <c r="H22" s="62"/>
      <c r="I22" s="62"/>
      <c r="J22" s="62"/>
    </row>
    <row r="23" spans="1:10" x14ac:dyDescent="0.3">
      <c r="A23" s="155" t="s">
        <v>224</v>
      </c>
      <c r="B23" s="156"/>
      <c r="C23" s="156"/>
      <c r="D23" s="156"/>
      <c r="E23" s="156"/>
      <c r="F23" s="156"/>
      <c r="G23" s="157"/>
    </row>
    <row r="24" spans="1:10" x14ac:dyDescent="0.3">
      <c r="A24" s="158" t="s">
        <v>225</v>
      </c>
      <c r="B24" s="159"/>
      <c r="C24" s="159"/>
      <c r="D24" s="159"/>
      <c r="E24" s="159"/>
      <c r="F24" s="159"/>
      <c r="G24" s="160"/>
    </row>
    <row r="25" spans="1:10" x14ac:dyDescent="0.3">
      <c r="A25" s="66" t="s">
        <v>226</v>
      </c>
      <c r="B25" s="151"/>
      <c r="C25" s="151"/>
      <c r="D25" s="151"/>
      <c r="E25" s="151"/>
      <c r="F25" s="151"/>
      <c r="G25" s="152"/>
    </row>
    <row r="26" spans="1:10" ht="15" customHeight="1" x14ac:dyDescent="0.3">
      <c r="A26" s="161" t="s">
        <v>261</v>
      </c>
      <c r="B26" s="162"/>
      <c r="C26" s="162"/>
      <c r="D26" s="162"/>
      <c r="E26" s="162"/>
      <c r="F26" s="162"/>
      <c r="G26" s="163"/>
    </row>
    <row r="27" spans="1:10" x14ac:dyDescent="0.3">
      <c r="A27" s="158" t="s">
        <v>227</v>
      </c>
      <c r="B27" s="159"/>
      <c r="C27" s="159"/>
      <c r="D27" s="159"/>
      <c r="E27" s="159"/>
      <c r="F27" s="159"/>
      <c r="G27" s="160"/>
    </row>
    <row r="28" spans="1:10" x14ac:dyDescent="0.3">
      <c r="A28" s="66" t="s">
        <v>228</v>
      </c>
      <c r="B28" s="151"/>
      <c r="C28" s="151"/>
      <c r="D28" s="151"/>
      <c r="E28" s="151"/>
      <c r="F28" s="151"/>
      <c r="G28" s="152"/>
    </row>
    <row r="29" spans="1:10" ht="16.2" customHeight="1" x14ac:dyDescent="0.3">
      <c r="A29" s="424" t="s">
        <v>229</v>
      </c>
      <c r="B29" s="425"/>
      <c r="C29" s="425"/>
      <c r="D29" s="425"/>
      <c r="E29" s="425"/>
      <c r="F29" s="425"/>
      <c r="G29" s="426"/>
      <c r="H29" s="423"/>
      <c r="I29" s="423"/>
      <c r="J29" s="423"/>
    </row>
    <row r="30" spans="1:10" x14ac:dyDescent="0.3">
      <c r="A30" s="66" t="s">
        <v>230</v>
      </c>
      <c r="B30" s="151"/>
      <c r="C30" s="151"/>
      <c r="D30" s="151"/>
      <c r="E30" s="151"/>
      <c r="F30" s="151"/>
      <c r="G30" s="152"/>
    </row>
    <row r="31" spans="1:10" x14ac:dyDescent="0.3">
      <c r="A31" s="158" t="s">
        <v>225</v>
      </c>
      <c r="B31" s="164"/>
      <c r="C31" s="164"/>
      <c r="D31" s="164"/>
      <c r="E31" s="164"/>
      <c r="F31" s="164"/>
      <c r="G31" s="165"/>
    </row>
    <row r="32" spans="1:10" x14ac:dyDescent="0.3">
      <c r="A32" s="150" t="s">
        <v>231</v>
      </c>
      <c r="B32" s="151"/>
      <c r="C32" s="151"/>
      <c r="D32" s="151"/>
      <c r="E32" s="151"/>
      <c r="F32" s="151"/>
      <c r="G32" s="152"/>
    </row>
    <row r="33" spans="1:10" ht="19.2" customHeight="1" x14ac:dyDescent="0.3">
      <c r="A33" s="432" t="s">
        <v>232</v>
      </c>
      <c r="B33" s="433"/>
      <c r="C33" s="433"/>
      <c r="D33" s="433"/>
      <c r="E33" s="433"/>
      <c r="F33" s="433"/>
      <c r="G33" s="434"/>
      <c r="H33" s="423"/>
      <c r="I33" s="423"/>
      <c r="J33" s="423"/>
    </row>
    <row r="34" spans="1:10" x14ac:dyDescent="0.3">
      <c r="A34" s="158" t="s">
        <v>227</v>
      </c>
      <c r="B34" s="164"/>
      <c r="C34" s="164"/>
      <c r="D34" s="164"/>
      <c r="E34" s="164"/>
      <c r="F34" s="164"/>
      <c r="G34" s="165"/>
    </row>
    <row r="35" spans="1:10" x14ac:dyDescent="0.3">
      <c r="A35" s="66" t="s">
        <v>233</v>
      </c>
      <c r="B35" s="151"/>
      <c r="C35" s="151"/>
      <c r="D35" s="151"/>
      <c r="E35" s="151"/>
      <c r="F35" s="151"/>
      <c r="G35" s="152"/>
    </row>
    <row r="36" spans="1:10" ht="19.2" customHeight="1" x14ac:dyDescent="0.3">
      <c r="A36" s="432" t="s">
        <v>234</v>
      </c>
      <c r="B36" s="433"/>
      <c r="C36" s="433"/>
      <c r="D36" s="433"/>
      <c r="E36" s="433"/>
      <c r="F36" s="433"/>
      <c r="G36" s="434"/>
      <c r="H36" s="423"/>
      <c r="I36" s="423"/>
      <c r="J36" s="423"/>
    </row>
    <row r="37" spans="1:10" ht="14.4" customHeight="1" x14ac:dyDescent="0.3">
      <c r="A37" s="436" t="s">
        <v>235</v>
      </c>
      <c r="B37" s="415"/>
      <c r="C37" s="415"/>
      <c r="D37" s="415"/>
      <c r="E37" s="415"/>
      <c r="F37" s="166"/>
      <c r="G37" s="167"/>
      <c r="H37" s="63"/>
      <c r="I37" s="63"/>
      <c r="J37" s="63"/>
    </row>
    <row r="38" spans="1:10" x14ac:dyDescent="0.3">
      <c r="A38" s="168"/>
      <c r="B38" s="151"/>
      <c r="C38" s="151"/>
      <c r="D38" s="151"/>
      <c r="E38" s="151"/>
      <c r="F38" s="151"/>
      <c r="G38" s="152"/>
    </row>
    <row r="39" spans="1:10" x14ac:dyDescent="0.3">
      <c r="A39" s="169" t="s">
        <v>262</v>
      </c>
      <c r="B39" s="437" t="s">
        <v>236</v>
      </c>
      <c r="C39" s="437"/>
      <c r="D39" s="437"/>
      <c r="E39" s="437"/>
      <c r="F39" s="437"/>
      <c r="G39" s="437"/>
    </row>
    <row r="40" spans="1:10" x14ac:dyDescent="0.3">
      <c r="A40" s="170"/>
      <c r="B40" s="438"/>
      <c r="C40" s="438"/>
      <c r="D40" s="438"/>
      <c r="E40" s="438"/>
      <c r="F40" s="438"/>
      <c r="G40" s="438"/>
    </row>
    <row r="41" spans="1:10" ht="124.2" customHeight="1" x14ac:dyDescent="0.3">
      <c r="A41" s="171" t="s">
        <v>677</v>
      </c>
      <c r="B41" s="416" t="s">
        <v>271</v>
      </c>
      <c r="C41" s="416"/>
      <c r="D41" s="416"/>
      <c r="E41" s="416"/>
      <c r="F41" s="416"/>
      <c r="G41" s="416"/>
    </row>
    <row r="42" spans="1:10" ht="19.2" customHeight="1" x14ac:dyDescent="0.3">
      <c r="A42" s="170"/>
      <c r="B42" s="418"/>
      <c r="C42" s="418"/>
      <c r="D42" s="418"/>
      <c r="E42" s="418"/>
      <c r="F42" s="418"/>
      <c r="G42" s="418"/>
    </row>
    <row r="43" spans="1:10" ht="34.5" customHeight="1" x14ac:dyDescent="0.3">
      <c r="A43" s="435" t="s">
        <v>266</v>
      </c>
      <c r="B43" s="435" t="s">
        <v>267</v>
      </c>
      <c r="C43" s="435"/>
      <c r="D43" s="435"/>
      <c r="E43" s="435"/>
      <c r="F43" s="435"/>
      <c r="G43" s="435"/>
    </row>
    <row r="44" spans="1:10" ht="23.7" customHeight="1" x14ac:dyDescent="0.3">
      <c r="A44" s="435"/>
      <c r="B44" s="435"/>
      <c r="C44" s="435"/>
      <c r="D44" s="435"/>
      <c r="E44" s="435"/>
      <c r="F44" s="435"/>
      <c r="G44" s="435"/>
    </row>
    <row r="45" spans="1:10" ht="18" customHeight="1" x14ac:dyDescent="0.3">
      <c r="A45" s="172"/>
      <c r="B45" s="417"/>
      <c r="C45" s="417"/>
      <c r="D45" s="417"/>
      <c r="E45" s="417"/>
      <c r="F45" s="417"/>
      <c r="G45" s="417"/>
    </row>
    <row r="46" spans="1:10" ht="64.2" customHeight="1" x14ac:dyDescent="0.3">
      <c r="A46" s="173" t="s">
        <v>678</v>
      </c>
      <c r="B46" s="416" t="s">
        <v>268</v>
      </c>
      <c r="C46" s="416"/>
      <c r="D46" s="416"/>
      <c r="E46" s="416"/>
      <c r="F46" s="416"/>
      <c r="G46" s="416"/>
    </row>
    <row r="47" spans="1:10" x14ac:dyDescent="0.3">
      <c r="A47" s="170"/>
      <c r="B47" s="418"/>
      <c r="C47" s="418"/>
      <c r="D47" s="418"/>
      <c r="E47" s="418"/>
      <c r="F47" s="418"/>
      <c r="G47" s="418"/>
    </row>
    <row r="48" spans="1:10" ht="60" customHeight="1" x14ac:dyDescent="0.3">
      <c r="A48" s="174" t="s">
        <v>679</v>
      </c>
      <c r="B48" s="422" t="s">
        <v>269</v>
      </c>
      <c r="C48" s="422"/>
      <c r="D48" s="422"/>
      <c r="E48" s="422"/>
      <c r="F48" s="422"/>
      <c r="G48" s="422"/>
    </row>
    <row r="49" spans="1:7" ht="16.2" customHeight="1" x14ac:dyDescent="0.3">
      <c r="A49" s="175"/>
      <c r="B49" s="176"/>
      <c r="C49" s="176"/>
      <c r="D49" s="176"/>
      <c r="E49" s="176"/>
      <c r="F49" s="176"/>
      <c r="G49" s="177"/>
    </row>
    <row r="50" spans="1:7" x14ac:dyDescent="0.3">
      <c r="A50" s="415" t="s">
        <v>237</v>
      </c>
      <c r="B50" s="415"/>
      <c r="C50" s="415"/>
      <c r="D50" s="415"/>
      <c r="E50" s="415"/>
      <c r="F50" s="415"/>
      <c r="G50" s="415"/>
    </row>
    <row r="51" spans="1:7" x14ac:dyDescent="0.3">
      <c r="A51" s="409"/>
      <c r="B51" s="410"/>
      <c r="C51" s="410"/>
      <c r="D51" s="410"/>
      <c r="E51" s="410"/>
      <c r="F51" s="410"/>
      <c r="G51" s="411"/>
    </row>
    <row r="52" spans="1:7" s="14" customFormat="1" ht="19.2" customHeight="1" x14ac:dyDescent="0.3">
      <c r="A52" s="169" t="s">
        <v>238</v>
      </c>
      <c r="B52" s="169" t="s">
        <v>239</v>
      </c>
      <c r="C52" s="419" t="s">
        <v>240</v>
      </c>
      <c r="D52" s="420"/>
      <c r="E52" s="420"/>
      <c r="F52" s="420"/>
      <c r="G52" s="421"/>
    </row>
    <row r="53" spans="1:7" x14ac:dyDescent="0.3">
      <c r="A53" s="170"/>
      <c r="B53" s="170"/>
      <c r="C53" s="412"/>
      <c r="D53" s="413"/>
      <c r="E53" s="413"/>
      <c r="F53" s="413"/>
      <c r="G53" s="414"/>
    </row>
    <row r="54" spans="1:7" ht="36.450000000000003" customHeight="1" x14ac:dyDescent="0.3">
      <c r="A54" s="178" t="s">
        <v>241</v>
      </c>
      <c r="B54" s="178" t="s">
        <v>242</v>
      </c>
      <c r="C54" s="406" t="s">
        <v>243</v>
      </c>
      <c r="D54" s="407"/>
      <c r="E54" s="407"/>
      <c r="F54" s="407"/>
      <c r="G54" s="408"/>
    </row>
    <row r="55" spans="1:7" ht="73.2" customHeight="1" x14ac:dyDescent="0.3">
      <c r="A55" s="174" t="s">
        <v>244</v>
      </c>
      <c r="B55" s="179" t="s">
        <v>245</v>
      </c>
      <c r="C55" s="403" t="s">
        <v>272</v>
      </c>
      <c r="D55" s="404"/>
      <c r="E55" s="404"/>
      <c r="F55" s="404"/>
      <c r="G55" s="405"/>
    </row>
    <row r="56" spans="1:7" ht="91.2" customHeight="1" x14ac:dyDescent="0.3">
      <c r="A56" s="180" t="s">
        <v>246</v>
      </c>
      <c r="B56" s="180" t="s">
        <v>242</v>
      </c>
      <c r="C56" s="406" t="s">
        <v>273</v>
      </c>
      <c r="D56" s="407"/>
      <c r="E56" s="407"/>
      <c r="F56" s="407"/>
      <c r="G56" s="408"/>
    </row>
    <row r="57" spans="1:7" ht="49.2" customHeight="1" x14ac:dyDescent="0.3">
      <c r="A57" s="174" t="s">
        <v>247</v>
      </c>
      <c r="B57" s="179" t="s">
        <v>248</v>
      </c>
      <c r="C57" s="403" t="s">
        <v>249</v>
      </c>
      <c r="D57" s="404"/>
      <c r="E57" s="404"/>
      <c r="F57" s="404"/>
      <c r="G57" s="405"/>
    </row>
    <row r="58" spans="1:7" ht="68.400000000000006" customHeight="1" x14ac:dyDescent="0.3">
      <c r="A58" s="172" t="s">
        <v>250</v>
      </c>
      <c r="B58" s="180" t="s">
        <v>248</v>
      </c>
      <c r="C58" s="406" t="s">
        <v>274</v>
      </c>
      <c r="D58" s="407"/>
      <c r="E58" s="407"/>
      <c r="F58" s="407"/>
      <c r="G58" s="408"/>
    </row>
    <row r="59" spans="1:7" x14ac:dyDescent="0.3">
      <c r="A59" s="174" t="s">
        <v>251</v>
      </c>
      <c r="B59" s="179" t="s">
        <v>252</v>
      </c>
      <c r="C59" s="403" t="s">
        <v>253</v>
      </c>
      <c r="D59" s="404"/>
      <c r="E59" s="404"/>
      <c r="F59" s="404"/>
      <c r="G59" s="405"/>
    </row>
    <row r="60" spans="1:7" x14ac:dyDescent="0.3">
      <c r="A60" s="412"/>
      <c r="B60" s="413"/>
      <c r="C60" s="413"/>
      <c r="D60" s="413"/>
      <c r="E60" s="413"/>
      <c r="F60" s="413"/>
      <c r="G60" s="414"/>
    </row>
    <row r="61" spans="1:7" x14ac:dyDescent="0.3">
      <c r="A61" s="439" t="s">
        <v>254</v>
      </c>
      <c r="B61" s="440"/>
      <c r="C61" s="440"/>
      <c r="D61" s="440"/>
      <c r="E61" s="440"/>
      <c r="F61" s="440"/>
      <c r="G61" s="441"/>
    </row>
    <row r="62" spans="1:7" ht="59.7" customHeight="1" x14ac:dyDescent="0.3">
      <c r="A62" s="416" t="s">
        <v>255</v>
      </c>
      <c r="B62" s="416"/>
      <c r="C62" s="416"/>
      <c r="D62" s="416"/>
      <c r="E62" s="416"/>
      <c r="F62" s="416"/>
      <c r="G62" s="416"/>
    </row>
    <row r="63" spans="1:7" x14ac:dyDescent="0.3">
      <c r="A63" s="439" t="s">
        <v>256</v>
      </c>
      <c r="B63" s="440"/>
      <c r="C63" s="440"/>
      <c r="D63" s="440"/>
      <c r="E63" s="440"/>
      <c r="F63" s="440"/>
      <c r="G63" s="441"/>
    </row>
    <row r="64" spans="1:7" x14ac:dyDescent="0.3">
      <c r="A64" s="181"/>
      <c r="B64" s="182"/>
      <c r="C64" s="182"/>
      <c r="D64" s="182"/>
      <c r="E64" s="182"/>
      <c r="F64" s="182"/>
      <c r="G64" s="183"/>
    </row>
    <row r="65" spans="1:7" ht="14.4" customHeight="1" x14ac:dyDescent="0.3">
      <c r="A65" s="445" t="s">
        <v>257</v>
      </c>
      <c r="B65" s="446"/>
      <c r="C65" s="446"/>
      <c r="D65" s="446"/>
      <c r="E65" s="446"/>
      <c r="F65" s="446"/>
      <c r="G65" s="447"/>
    </row>
    <row r="66" spans="1:7" x14ac:dyDescent="0.3">
      <c r="A66" s="184"/>
      <c r="B66" s="185"/>
      <c r="C66" s="185"/>
      <c r="D66" s="185"/>
      <c r="E66" s="185"/>
      <c r="F66" s="151"/>
      <c r="G66" s="152"/>
    </row>
    <row r="67" spans="1:7" x14ac:dyDescent="0.3">
      <c r="A67" s="150">
        <v>1</v>
      </c>
      <c r="B67" s="151" t="s">
        <v>263</v>
      </c>
      <c r="C67" s="151"/>
      <c r="D67" s="151"/>
      <c r="E67" s="151"/>
      <c r="F67" s="151"/>
      <c r="G67" s="152"/>
    </row>
    <row r="68" spans="1:7" x14ac:dyDescent="0.3">
      <c r="A68" s="150">
        <v>2</v>
      </c>
      <c r="B68" s="151" t="s">
        <v>264</v>
      </c>
      <c r="C68" s="151"/>
      <c r="D68" s="151"/>
      <c r="E68" s="151"/>
      <c r="F68" s="151"/>
      <c r="G68" s="152"/>
    </row>
    <row r="69" spans="1:7" x14ac:dyDescent="0.3">
      <c r="A69" s="150">
        <v>3</v>
      </c>
      <c r="B69" s="151" t="s">
        <v>258</v>
      </c>
      <c r="C69" s="151"/>
      <c r="D69" s="151"/>
      <c r="E69" s="151"/>
      <c r="F69" s="151"/>
      <c r="G69" s="152"/>
    </row>
    <row r="70" spans="1:7" x14ac:dyDescent="0.3">
      <c r="A70" s="150">
        <v>4</v>
      </c>
      <c r="B70" s="151" t="s">
        <v>259</v>
      </c>
      <c r="C70" s="151"/>
      <c r="D70" s="151"/>
      <c r="E70" s="151"/>
      <c r="F70" s="151"/>
      <c r="G70" s="152"/>
    </row>
    <row r="71" spans="1:7" x14ac:dyDescent="0.3">
      <c r="A71" s="150">
        <v>5</v>
      </c>
      <c r="B71" s="151" t="s">
        <v>260</v>
      </c>
      <c r="C71" s="151"/>
      <c r="D71" s="151"/>
      <c r="E71" s="151"/>
      <c r="F71" s="151"/>
      <c r="G71" s="152"/>
    </row>
    <row r="72" spans="1:7" x14ac:dyDescent="0.3">
      <c r="A72" s="150"/>
      <c r="B72" s="151"/>
      <c r="C72" s="151"/>
      <c r="D72" s="151"/>
      <c r="E72" s="151"/>
      <c r="F72" s="151"/>
      <c r="G72" s="152"/>
    </row>
    <row r="73" spans="1:7" ht="53.4" customHeight="1" x14ac:dyDescent="0.3">
      <c r="A73" s="442" t="s">
        <v>275</v>
      </c>
      <c r="B73" s="443"/>
      <c r="C73" s="443"/>
      <c r="D73" s="443"/>
      <c r="E73" s="443"/>
      <c r="F73" s="443"/>
      <c r="G73" s="444"/>
    </row>
    <row r="74" spans="1:7" x14ac:dyDescent="0.3">
      <c r="A74" s="423"/>
      <c r="B74" s="423"/>
      <c r="C74" s="423"/>
      <c r="D74" s="423"/>
      <c r="E74" s="423"/>
    </row>
  </sheetData>
  <mergeCells count="46">
    <mergeCell ref="A74:E74"/>
    <mergeCell ref="C57:G57"/>
    <mergeCell ref="C58:G58"/>
    <mergeCell ref="C59:G59"/>
    <mergeCell ref="A60:G60"/>
    <mergeCell ref="A61:G61"/>
    <mergeCell ref="A62:G62"/>
    <mergeCell ref="A63:G63"/>
    <mergeCell ref="A73:G73"/>
    <mergeCell ref="A65:G65"/>
    <mergeCell ref="A43:A44"/>
    <mergeCell ref="A37:E37"/>
    <mergeCell ref="A36:G36"/>
    <mergeCell ref="B39:G39"/>
    <mergeCell ref="A8:E8"/>
    <mergeCell ref="A18:E18"/>
    <mergeCell ref="A20:G20"/>
    <mergeCell ref="A22:E22"/>
    <mergeCell ref="A21:G21"/>
    <mergeCell ref="B40:G40"/>
    <mergeCell ref="B41:G41"/>
    <mergeCell ref="B43:G44"/>
    <mergeCell ref="B42:G42"/>
    <mergeCell ref="H29:J29"/>
    <mergeCell ref="H33:J33"/>
    <mergeCell ref="A29:G29"/>
    <mergeCell ref="A33:G33"/>
    <mergeCell ref="H36:J36"/>
    <mergeCell ref="H10:J10"/>
    <mergeCell ref="H21:J21"/>
    <mergeCell ref="A7:G7"/>
    <mergeCell ref="A2:E3"/>
    <mergeCell ref="A5:G5"/>
    <mergeCell ref="A10:G10"/>
    <mergeCell ref="B46:G46"/>
    <mergeCell ref="B45:G45"/>
    <mergeCell ref="B47:G47"/>
    <mergeCell ref="C52:G52"/>
    <mergeCell ref="C54:G54"/>
    <mergeCell ref="B48:G48"/>
    <mergeCell ref="C55:G55"/>
    <mergeCell ref="C56:G56"/>
    <mergeCell ref="A51:G51"/>
    <mergeCell ref="C53:G53"/>
    <mergeCell ref="A50:E50"/>
    <mergeCell ref="F50:G50"/>
  </mergeCells>
  <hyperlinks>
    <hyperlink ref="G2" location="Index!A1" display="Index"/>
    <hyperlink ref="G3" r:id="rId1"/>
  </hyperlinks>
  <pageMargins left="0.7" right="0.7" top="0.75" bottom="0.75" header="0.3" footer="0.3"/>
  <pageSetup paperSize="9" orientation="portrait"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B1:Q31"/>
  <sheetViews>
    <sheetView showGridLines="0" zoomScale="80" zoomScaleNormal="80" workbookViewId="0"/>
  </sheetViews>
  <sheetFormatPr defaultRowHeight="14.4" x14ac:dyDescent="0.3"/>
  <cols>
    <col min="1" max="1" width="1.5546875" customWidth="1"/>
    <col min="2" max="2" width="30.5546875" customWidth="1"/>
    <col min="3" max="15" width="10.44140625" customWidth="1"/>
    <col min="16" max="16" width="11.44140625" customWidth="1"/>
    <col min="17" max="17" width="10.44140625" customWidth="1"/>
  </cols>
  <sheetData>
    <row r="1" spans="2:17" ht="5.0999999999999996" customHeight="1" x14ac:dyDescent="0.3">
      <c r="B1" s="448" t="s">
        <v>280</v>
      </c>
      <c r="C1" s="448"/>
      <c r="D1" s="448"/>
      <c r="E1" s="448"/>
      <c r="F1" s="448"/>
      <c r="G1" s="448"/>
      <c r="H1" s="448"/>
      <c r="I1" s="448"/>
      <c r="J1" s="448"/>
    </row>
    <row r="2" spans="2:17" ht="15" customHeight="1" x14ac:dyDescent="0.3">
      <c r="B2" s="448"/>
      <c r="C2" s="448"/>
      <c r="D2" s="448"/>
      <c r="E2" s="448"/>
      <c r="F2" s="448"/>
      <c r="G2" s="448"/>
      <c r="H2" s="448"/>
      <c r="I2" s="448"/>
      <c r="J2" s="448"/>
      <c r="K2" s="51"/>
      <c r="L2" s="51"/>
      <c r="M2" s="51"/>
      <c r="N2" s="51"/>
      <c r="O2" s="51"/>
      <c r="P2" s="396" t="s">
        <v>492</v>
      </c>
      <c r="Q2" s="396"/>
    </row>
    <row r="3" spans="2:17" ht="15" customHeight="1" x14ac:dyDescent="0.3">
      <c r="B3" s="448"/>
      <c r="C3" s="448"/>
      <c r="D3" s="448"/>
      <c r="E3" s="448"/>
      <c r="F3" s="448"/>
      <c r="G3" s="448"/>
      <c r="H3" s="448"/>
      <c r="I3" s="448"/>
      <c r="J3" s="448"/>
      <c r="K3" s="51"/>
      <c r="L3" s="51"/>
      <c r="M3" s="51"/>
      <c r="N3" s="51"/>
      <c r="O3" s="51"/>
      <c r="P3" s="397" t="s">
        <v>1</v>
      </c>
      <c r="Q3" s="397"/>
    </row>
    <row r="4" spans="2:17" ht="15" customHeight="1" x14ac:dyDescent="0.3">
      <c r="B4" s="448"/>
      <c r="C4" s="448"/>
      <c r="D4" s="448"/>
      <c r="E4" s="448"/>
      <c r="F4" s="448"/>
      <c r="G4" s="448"/>
      <c r="H4" s="448"/>
      <c r="I4" s="448"/>
      <c r="J4" s="448"/>
      <c r="K4" s="51"/>
      <c r="L4" s="51"/>
      <c r="M4" s="51"/>
      <c r="N4" s="51"/>
      <c r="O4" s="51"/>
      <c r="P4" s="397" t="s">
        <v>2</v>
      </c>
      <c r="Q4" s="397"/>
    </row>
    <row r="5" spans="2:17" ht="5.0999999999999996" customHeight="1" thickBot="1" x14ac:dyDescent="0.35">
      <c r="B5" s="449"/>
      <c r="C5" s="449"/>
      <c r="D5" s="449"/>
      <c r="E5" s="449"/>
      <c r="F5" s="449"/>
      <c r="G5" s="449"/>
      <c r="H5" s="449"/>
      <c r="I5" s="449"/>
      <c r="J5" s="449"/>
      <c r="K5" s="52"/>
      <c r="L5" s="52"/>
      <c r="M5" s="52"/>
      <c r="N5" s="52"/>
      <c r="O5" s="52"/>
      <c r="P5" s="450"/>
      <c r="Q5" s="450"/>
    </row>
    <row r="6" spans="2:17" ht="8.1" customHeight="1" thickTop="1" x14ac:dyDescent="0.3">
      <c r="B6" s="348"/>
      <c r="C6" s="348"/>
      <c r="D6" s="348"/>
      <c r="E6" s="348"/>
      <c r="F6" s="1"/>
      <c r="G6" s="1"/>
      <c r="H6" s="1"/>
      <c r="I6" s="21"/>
      <c r="J6" s="21"/>
      <c r="K6" s="21"/>
      <c r="L6" s="21"/>
      <c r="M6" s="21"/>
      <c r="N6" s="21"/>
      <c r="O6" s="21"/>
      <c r="P6" s="21"/>
      <c r="Q6" s="21"/>
    </row>
    <row r="7" spans="2:17" ht="15" customHeight="1" x14ac:dyDescent="0.3">
      <c r="B7" s="451" t="s">
        <v>281</v>
      </c>
      <c r="C7" s="451"/>
      <c r="D7" s="451"/>
      <c r="E7" s="451"/>
      <c r="F7" s="451"/>
      <c r="G7" s="451"/>
      <c r="H7" s="451"/>
      <c r="I7" s="451"/>
      <c r="J7" s="451"/>
      <c r="K7" s="451"/>
      <c r="L7" s="451"/>
      <c r="M7" s="451"/>
      <c r="N7" s="451"/>
      <c r="O7" s="451"/>
      <c r="P7" s="451"/>
      <c r="Q7" s="451"/>
    </row>
    <row r="8" spans="2:17" x14ac:dyDescent="0.3">
      <c r="B8" s="451"/>
      <c r="C8" s="451"/>
      <c r="D8" s="451"/>
      <c r="E8" s="451"/>
      <c r="F8" s="451"/>
      <c r="G8" s="451"/>
      <c r="H8" s="451"/>
      <c r="I8" s="451"/>
      <c r="J8" s="451"/>
      <c r="K8" s="451"/>
      <c r="L8" s="451"/>
      <c r="M8" s="451"/>
      <c r="N8" s="451"/>
      <c r="O8" s="451"/>
      <c r="P8" s="451"/>
      <c r="Q8" s="451"/>
    </row>
    <row r="9" spans="2:17" x14ac:dyDescent="0.3">
      <c r="B9" s="451"/>
      <c r="C9" s="451"/>
      <c r="D9" s="451"/>
      <c r="E9" s="451"/>
      <c r="F9" s="451"/>
      <c r="G9" s="451"/>
      <c r="H9" s="451"/>
      <c r="I9" s="451"/>
      <c r="J9" s="451"/>
      <c r="K9" s="451"/>
      <c r="L9" s="451"/>
      <c r="M9" s="451"/>
      <c r="N9" s="451"/>
      <c r="O9" s="451"/>
      <c r="P9" s="451"/>
      <c r="Q9" s="451"/>
    </row>
    <row r="10" spans="2:17" x14ac:dyDescent="0.3">
      <c r="B10" s="21"/>
      <c r="C10" s="21"/>
      <c r="D10" s="21"/>
      <c r="E10" s="21"/>
      <c r="F10" s="21"/>
      <c r="G10" s="21"/>
      <c r="H10" s="21"/>
      <c r="I10" s="21"/>
      <c r="J10" s="21"/>
      <c r="K10" s="21"/>
      <c r="L10" s="21"/>
      <c r="M10" s="21"/>
      <c r="N10" s="21"/>
      <c r="O10" s="21"/>
      <c r="P10" s="21"/>
      <c r="Q10" s="21"/>
    </row>
    <row r="11" spans="2:17" s="55" customFormat="1" ht="16.2" thickBot="1" x14ac:dyDescent="0.35">
      <c r="B11" s="186" t="s">
        <v>282</v>
      </c>
      <c r="C11" s="452" t="s">
        <v>283</v>
      </c>
      <c r="D11" s="452"/>
      <c r="E11" s="452"/>
      <c r="F11" s="452"/>
      <c r="G11" s="452"/>
      <c r="H11" s="452" t="s">
        <v>284</v>
      </c>
      <c r="I11" s="452"/>
      <c r="J11" s="452"/>
      <c r="K11" s="452"/>
      <c r="L11" s="452"/>
      <c r="M11" s="452" t="s">
        <v>285</v>
      </c>
      <c r="N11" s="452"/>
      <c r="O11" s="452"/>
      <c r="P11" s="452"/>
      <c r="Q11" s="452"/>
    </row>
    <row r="12" spans="2:17" ht="97.2" customHeight="1" x14ac:dyDescent="0.3">
      <c r="B12" s="187" t="s">
        <v>286</v>
      </c>
      <c r="C12" s="453" t="s">
        <v>680</v>
      </c>
      <c r="D12" s="454"/>
      <c r="E12" s="454"/>
      <c r="F12" s="454"/>
      <c r="G12" s="454"/>
      <c r="H12" s="453" t="s">
        <v>287</v>
      </c>
      <c r="I12" s="454"/>
      <c r="J12" s="454"/>
      <c r="K12" s="454"/>
      <c r="L12" s="454"/>
      <c r="M12" s="453" t="s">
        <v>288</v>
      </c>
      <c r="N12" s="454"/>
      <c r="O12" s="454"/>
      <c r="P12" s="454"/>
      <c r="Q12" s="454"/>
    </row>
    <row r="13" spans="2:17" ht="114.6" customHeight="1" x14ac:dyDescent="0.3">
      <c r="B13" s="188" t="s">
        <v>289</v>
      </c>
      <c r="C13" s="455" t="s">
        <v>290</v>
      </c>
      <c r="D13" s="456"/>
      <c r="E13" s="456"/>
      <c r="F13" s="456"/>
      <c r="G13" s="456"/>
      <c r="H13" s="455" t="s">
        <v>291</v>
      </c>
      <c r="I13" s="456"/>
      <c r="J13" s="456"/>
      <c r="K13" s="456"/>
      <c r="L13" s="456"/>
      <c r="M13" s="455" t="s">
        <v>292</v>
      </c>
      <c r="N13" s="456"/>
      <c r="O13" s="456"/>
      <c r="P13" s="456"/>
      <c r="Q13" s="456"/>
    </row>
    <row r="14" spans="2:17" ht="112.95" customHeight="1" x14ac:dyDescent="0.3">
      <c r="B14" s="188" t="s">
        <v>293</v>
      </c>
      <c r="C14" s="455" t="s">
        <v>681</v>
      </c>
      <c r="D14" s="456"/>
      <c r="E14" s="456"/>
      <c r="F14" s="456"/>
      <c r="G14" s="456"/>
      <c r="H14" s="455" t="s">
        <v>682</v>
      </c>
      <c r="I14" s="456"/>
      <c r="J14" s="456"/>
      <c r="K14" s="456"/>
      <c r="L14" s="456"/>
      <c r="M14" s="455" t="s">
        <v>294</v>
      </c>
      <c r="N14" s="456"/>
      <c r="O14" s="456"/>
      <c r="P14" s="456"/>
      <c r="Q14" s="456"/>
    </row>
    <row r="15" spans="2:17" ht="70.2" customHeight="1" x14ac:dyDescent="0.3">
      <c r="B15" s="188" t="s">
        <v>295</v>
      </c>
      <c r="C15" s="455" t="s">
        <v>683</v>
      </c>
      <c r="D15" s="456"/>
      <c r="E15" s="456"/>
      <c r="F15" s="456"/>
      <c r="G15" s="456"/>
      <c r="H15" s="455" t="s">
        <v>684</v>
      </c>
      <c r="I15" s="456"/>
      <c r="J15" s="456"/>
      <c r="K15" s="456"/>
      <c r="L15" s="456"/>
      <c r="M15" s="455" t="s">
        <v>296</v>
      </c>
      <c r="N15" s="456"/>
      <c r="O15" s="456"/>
      <c r="P15" s="456"/>
      <c r="Q15" s="456"/>
    </row>
    <row r="16" spans="2:17" ht="82.8" customHeight="1" x14ac:dyDescent="0.3">
      <c r="B16" s="188" t="s">
        <v>297</v>
      </c>
      <c r="C16" s="455" t="s">
        <v>685</v>
      </c>
      <c r="D16" s="455"/>
      <c r="E16" s="455"/>
      <c r="F16" s="455"/>
      <c r="G16" s="455"/>
      <c r="H16" s="455" t="s">
        <v>298</v>
      </c>
      <c r="I16" s="456"/>
      <c r="J16" s="456"/>
      <c r="K16" s="456"/>
      <c r="L16" s="456"/>
      <c r="M16" s="455" t="s">
        <v>299</v>
      </c>
      <c r="N16" s="456"/>
      <c r="O16" s="456"/>
      <c r="P16" s="456"/>
      <c r="Q16" s="456"/>
    </row>
    <row r="17" spans="2:17" ht="85.2" customHeight="1" x14ac:dyDescent="0.3">
      <c r="B17" s="188" t="s">
        <v>300</v>
      </c>
      <c r="C17" s="459" t="s">
        <v>686</v>
      </c>
      <c r="D17" s="459"/>
      <c r="E17" s="459"/>
      <c r="F17" s="459"/>
      <c r="G17" s="459"/>
      <c r="H17" s="455" t="s">
        <v>301</v>
      </c>
      <c r="I17" s="456"/>
      <c r="J17" s="456"/>
      <c r="K17" s="456"/>
      <c r="L17" s="456"/>
      <c r="M17" s="455" t="s">
        <v>302</v>
      </c>
      <c r="N17" s="456"/>
      <c r="O17" s="456"/>
      <c r="P17" s="456"/>
      <c r="Q17" s="456"/>
    </row>
    <row r="18" spans="2:17" ht="70.95" customHeight="1" thickBot="1" x14ac:dyDescent="0.35">
      <c r="B18" s="189" t="s">
        <v>303</v>
      </c>
      <c r="C18" s="460" t="s">
        <v>304</v>
      </c>
      <c r="D18" s="461"/>
      <c r="E18" s="461"/>
      <c r="F18" s="461"/>
      <c r="G18" s="461"/>
      <c r="H18" s="460" t="s">
        <v>305</v>
      </c>
      <c r="I18" s="461"/>
      <c r="J18" s="461"/>
      <c r="K18" s="461"/>
      <c r="L18" s="461"/>
      <c r="M18" s="460" t="s">
        <v>306</v>
      </c>
      <c r="N18" s="461"/>
      <c r="O18" s="461"/>
      <c r="P18" s="461"/>
      <c r="Q18" s="461"/>
    </row>
    <row r="19" spans="2:17" x14ac:dyDescent="0.3">
      <c r="C19" s="423"/>
      <c r="D19" s="457"/>
      <c r="E19" s="457"/>
      <c r="F19" s="457"/>
      <c r="G19" s="457"/>
      <c r="H19" s="458"/>
      <c r="I19" s="458"/>
      <c r="J19" s="458"/>
      <c r="K19" s="458"/>
      <c r="L19" s="458"/>
      <c r="M19" s="458"/>
      <c r="N19" s="458"/>
      <c r="O19" s="458"/>
      <c r="P19" s="458"/>
      <c r="Q19" s="458"/>
    </row>
    <row r="26" spans="2:17" ht="15" customHeight="1" x14ac:dyDescent="0.3">
      <c r="I26" s="56"/>
      <c r="J26" s="56"/>
      <c r="K26" s="56"/>
      <c r="L26" s="56"/>
      <c r="M26" s="56"/>
      <c r="N26" s="56"/>
      <c r="O26" s="56"/>
      <c r="P26" s="56"/>
      <c r="Q26" s="56"/>
    </row>
    <row r="27" spans="2:17" x14ac:dyDescent="0.3">
      <c r="I27" s="56"/>
      <c r="J27" s="56"/>
      <c r="K27" s="56"/>
      <c r="L27" s="56"/>
      <c r="M27" s="56"/>
      <c r="N27" s="56"/>
      <c r="O27" s="56"/>
      <c r="P27" s="56"/>
      <c r="Q27" s="56"/>
    </row>
    <row r="28" spans="2:17" x14ac:dyDescent="0.3">
      <c r="I28" s="56"/>
      <c r="J28" s="56"/>
      <c r="K28" s="56"/>
      <c r="L28" s="56"/>
      <c r="M28" s="56"/>
      <c r="N28" s="56"/>
      <c r="O28" s="56"/>
      <c r="P28" s="56"/>
      <c r="Q28" s="56"/>
    </row>
    <row r="29" spans="2:17" x14ac:dyDescent="0.3">
      <c r="I29" s="56"/>
      <c r="J29" s="56"/>
      <c r="K29" s="56"/>
      <c r="L29" s="56"/>
      <c r="M29" s="56"/>
      <c r="N29" s="56"/>
      <c r="O29" s="56"/>
      <c r="P29" s="56"/>
      <c r="Q29" s="56"/>
    </row>
    <row r="30" spans="2:17" x14ac:dyDescent="0.3">
      <c r="I30" s="56"/>
      <c r="J30" s="56"/>
      <c r="K30" s="56"/>
      <c r="L30" s="56"/>
      <c r="M30" s="56"/>
      <c r="N30" s="56"/>
      <c r="O30" s="56"/>
      <c r="P30" s="56"/>
      <c r="Q30" s="56"/>
    </row>
    <row r="31" spans="2:17" x14ac:dyDescent="0.3">
      <c r="I31" s="56"/>
      <c r="J31" s="56"/>
      <c r="K31" s="56"/>
      <c r="L31" s="56"/>
      <c r="M31" s="56"/>
      <c r="N31" s="56"/>
      <c r="O31" s="56"/>
      <c r="P31" s="56"/>
      <c r="Q31" s="56"/>
    </row>
  </sheetData>
  <mergeCells count="34">
    <mergeCell ref="C19:G19"/>
    <mergeCell ref="H19:L19"/>
    <mergeCell ref="M19:Q19"/>
    <mergeCell ref="C17:G17"/>
    <mergeCell ref="H17:L17"/>
    <mergeCell ref="M17:Q17"/>
    <mergeCell ref="C18:G18"/>
    <mergeCell ref="H18:L18"/>
    <mergeCell ref="M18:Q18"/>
    <mergeCell ref="C15:G15"/>
    <mergeCell ref="H15:L15"/>
    <mergeCell ref="M15:Q15"/>
    <mergeCell ref="C16:G16"/>
    <mergeCell ref="H16:L16"/>
    <mergeCell ref="M16:Q16"/>
    <mergeCell ref="C13:G13"/>
    <mergeCell ref="H13:L13"/>
    <mergeCell ref="M13:Q13"/>
    <mergeCell ref="C14:G14"/>
    <mergeCell ref="H14:L14"/>
    <mergeCell ref="M14:Q14"/>
    <mergeCell ref="B7:Q9"/>
    <mergeCell ref="C11:G11"/>
    <mergeCell ref="H11:L11"/>
    <mergeCell ref="M11:Q11"/>
    <mergeCell ref="C12:G12"/>
    <mergeCell ref="H12:L12"/>
    <mergeCell ref="M12:Q12"/>
    <mergeCell ref="B6:E6"/>
    <mergeCell ref="B1:J5"/>
    <mergeCell ref="P2:Q2"/>
    <mergeCell ref="P4:Q4"/>
    <mergeCell ref="P5:Q5"/>
    <mergeCell ref="P3:Q3"/>
  </mergeCells>
  <hyperlinks>
    <hyperlink ref="P3:Q3" location="Index!A1" display="Index"/>
    <hyperlink ref="P4:Q4" r:id="rId1" display="Website"/>
  </hyperlinks>
  <pageMargins left="0.7" right="0.7" top="0.75" bottom="0.75" header="0.3" footer="0.3"/>
  <pageSetup paperSize="9" orientation="portrait"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B1:P34"/>
  <sheetViews>
    <sheetView showGridLines="0" zoomScaleNormal="100" workbookViewId="0">
      <selection activeCell="B10" sqref="B10:P10"/>
    </sheetView>
  </sheetViews>
  <sheetFormatPr defaultRowHeight="14.4" x14ac:dyDescent="0.3"/>
  <cols>
    <col min="1" max="1" width="2.5546875" customWidth="1"/>
    <col min="2" max="3" width="10.5546875" customWidth="1"/>
    <col min="5" max="5" width="17.77734375" customWidth="1"/>
    <col min="9" max="9" width="2.5546875" customWidth="1"/>
  </cols>
  <sheetData>
    <row r="1" spans="2:16" ht="5.0999999999999996" customHeight="1" x14ac:dyDescent="0.3">
      <c r="B1" s="448" t="s">
        <v>334</v>
      </c>
      <c r="C1" s="448"/>
      <c r="D1" s="448"/>
      <c r="E1" s="448"/>
    </row>
    <row r="2" spans="2:16" ht="15" customHeight="1" x14ac:dyDescent="0.3">
      <c r="B2" s="448"/>
      <c r="C2" s="448"/>
      <c r="D2" s="448"/>
      <c r="E2" s="448"/>
      <c r="F2" s="51"/>
      <c r="G2" s="51"/>
      <c r="H2" s="51"/>
      <c r="I2" s="51"/>
      <c r="J2" s="51"/>
      <c r="K2" s="51"/>
      <c r="L2" s="51"/>
      <c r="M2" s="51"/>
      <c r="N2" s="51"/>
      <c r="O2" s="51"/>
      <c r="P2" s="24" t="s">
        <v>492</v>
      </c>
    </row>
    <row r="3" spans="2:16" ht="15" customHeight="1" x14ac:dyDescent="0.3">
      <c r="B3" s="448"/>
      <c r="C3" s="448"/>
      <c r="D3" s="448"/>
      <c r="E3" s="448"/>
      <c r="F3" s="51"/>
      <c r="G3" s="51"/>
      <c r="H3" s="51"/>
      <c r="I3" s="51"/>
      <c r="J3" s="51"/>
      <c r="K3" s="51"/>
      <c r="L3" s="51"/>
      <c r="M3" s="51"/>
      <c r="N3" s="51"/>
      <c r="O3" s="51"/>
      <c r="P3" s="6" t="s">
        <v>1</v>
      </c>
    </row>
    <row r="4" spans="2:16" ht="15" customHeight="1" x14ac:dyDescent="0.3">
      <c r="B4" s="448"/>
      <c r="C4" s="448"/>
      <c r="D4" s="448"/>
      <c r="E4" s="448"/>
      <c r="F4" s="51"/>
      <c r="G4" s="51"/>
      <c r="H4" s="51"/>
      <c r="I4" s="51"/>
      <c r="J4" s="51"/>
      <c r="K4" s="51"/>
      <c r="L4" s="51"/>
      <c r="M4" s="51"/>
      <c r="N4" s="51"/>
      <c r="O4" s="51"/>
      <c r="P4" s="107" t="s">
        <v>2</v>
      </c>
    </row>
    <row r="5" spans="2:16" ht="5.0999999999999996" customHeight="1" thickBot="1" x14ac:dyDescent="0.35">
      <c r="B5" s="449"/>
      <c r="C5" s="449"/>
      <c r="D5" s="449"/>
      <c r="E5" s="449"/>
      <c r="F5" s="52"/>
      <c r="G5" s="52"/>
      <c r="H5" s="52"/>
      <c r="I5" s="52"/>
      <c r="J5" s="52"/>
      <c r="K5" s="52"/>
      <c r="L5" s="52"/>
      <c r="M5" s="52"/>
      <c r="N5" s="52"/>
      <c r="O5" s="52"/>
      <c r="P5" s="44"/>
    </row>
    <row r="6" spans="2:16" ht="8.1" customHeight="1" thickTop="1" x14ac:dyDescent="0.3">
      <c r="B6" s="348"/>
      <c r="C6" s="348"/>
      <c r="D6" s="348"/>
      <c r="E6" s="348"/>
      <c r="F6" s="1"/>
      <c r="G6" s="1"/>
      <c r="H6" s="1"/>
      <c r="I6" s="1"/>
      <c r="J6" s="21"/>
      <c r="K6" s="21"/>
      <c r="L6" s="21"/>
      <c r="M6" s="21"/>
      <c r="N6" s="21"/>
      <c r="O6" s="21"/>
      <c r="P6" s="21"/>
    </row>
    <row r="7" spans="2:16" s="49" customFormat="1" ht="12" customHeight="1" x14ac:dyDescent="0.3">
      <c r="B7" s="462" t="s">
        <v>489</v>
      </c>
      <c r="C7" s="462"/>
      <c r="D7" s="462"/>
      <c r="E7" s="462"/>
      <c r="F7" s="462"/>
      <c r="G7" s="462"/>
      <c r="H7" s="462"/>
      <c r="I7" s="462"/>
      <c r="J7" s="462"/>
      <c r="K7" s="462"/>
      <c r="L7" s="462"/>
      <c r="M7" s="462"/>
      <c r="N7" s="462"/>
      <c r="O7" s="462"/>
      <c r="P7" s="462"/>
    </row>
    <row r="8" spans="2:16" s="49" customFormat="1" ht="12" customHeight="1" x14ac:dyDescent="0.3">
      <c r="B8" s="462"/>
      <c r="C8" s="462"/>
      <c r="D8" s="462"/>
      <c r="E8" s="462"/>
      <c r="F8" s="462"/>
      <c r="G8" s="462"/>
      <c r="H8" s="462"/>
      <c r="I8" s="462"/>
      <c r="J8" s="462"/>
      <c r="K8" s="462"/>
      <c r="L8" s="462"/>
      <c r="M8" s="462"/>
      <c r="N8" s="462"/>
      <c r="O8" s="462"/>
      <c r="P8" s="462"/>
    </row>
    <row r="9" spans="2:16" s="49" customFormat="1" ht="22.2" customHeight="1" x14ac:dyDescent="0.3">
      <c r="B9" s="462"/>
      <c r="C9" s="462"/>
      <c r="D9" s="462"/>
      <c r="E9" s="462"/>
      <c r="F9" s="462"/>
      <c r="G9" s="462"/>
      <c r="H9" s="462"/>
      <c r="I9" s="462"/>
      <c r="J9" s="462"/>
      <c r="K9" s="462"/>
      <c r="L9" s="462"/>
      <c r="M9" s="462"/>
      <c r="N9" s="462"/>
      <c r="O9" s="462"/>
      <c r="P9" s="462"/>
    </row>
    <row r="10" spans="2:16" ht="108.45" customHeight="1" x14ac:dyDescent="0.3">
      <c r="B10" s="451" t="s">
        <v>593</v>
      </c>
      <c r="C10" s="463"/>
      <c r="D10" s="463"/>
      <c r="E10" s="463"/>
      <c r="F10" s="463"/>
      <c r="G10" s="463"/>
      <c r="H10" s="463"/>
      <c r="I10" s="463"/>
      <c r="J10" s="463"/>
      <c r="K10" s="463"/>
      <c r="L10" s="463"/>
      <c r="M10" s="463"/>
      <c r="N10" s="463"/>
      <c r="O10" s="463"/>
      <c r="P10" s="463"/>
    </row>
    <row r="29" spans="10:16" ht="15" customHeight="1" x14ac:dyDescent="0.3">
      <c r="J29" s="21"/>
      <c r="K29" s="21"/>
      <c r="L29" s="21"/>
      <c r="M29" s="21"/>
      <c r="N29" s="21"/>
      <c r="O29" s="21"/>
      <c r="P29" s="21"/>
    </row>
    <row r="30" spans="10:16" x14ac:dyDescent="0.3">
      <c r="J30" s="21"/>
      <c r="K30" s="21"/>
      <c r="L30" s="21"/>
      <c r="M30" s="21"/>
      <c r="N30" s="21"/>
      <c r="O30" s="21"/>
      <c r="P30" s="21"/>
    </row>
    <row r="31" spans="10:16" x14ac:dyDescent="0.3">
      <c r="J31" s="21"/>
      <c r="K31" s="21"/>
      <c r="L31" s="21"/>
      <c r="M31" s="21"/>
      <c r="N31" s="21"/>
      <c r="O31" s="21"/>
      <c r="P31" s="21"/>
    </row>
    <row r="32" spans="10:16" x14ac:dyDescent="0.3">
      <c r="J32" s="21"/>
      <c r="K32" s="21"/>
      <c r="L32" s="21"/>
      <c r="M32" s="21"/>
      <c r="N32" s="21"/>
      <c r="O32" s="21"/>
      <c r="P32" s="21"/>
    </row>
    <row r="33" spans="10:16" x14ac:dyDescent="0.3">
      <c r="J33" s="21"/>
      <c r="K33" s="21"/>
      <c r="L33" s="21"/>
      <c r="M33" s="21"/>
      <c r="N33" s="21"/>
      <c r="O33" s="21"/>
      <c r="P33" s="21"/>
    </row>
    <row r="34" spans="10:16" x14ac:dyDescent="0.3">
      <c r="J34" s="21"/>
      <c r="K34" s="21"/>
      <c r="L34" s="21"/>
      <c r="M34" s="21"/>
      <c r="N34" s="21"/>
      <c r="O34" s="21"/>
      <c r="P34" s="21"/>
    </row>
  </sheetData>
  <mergeCells count="4">
    <mergeCell ref="B1:E5"/>
    <mergeCell ref="B6:E6"/>
    <mergeCell ref="B7:P9"/>
    <mergeCell ref="B10:P10"/>
  </mergeCells>
  <hyperlinks>
    <hyperlink ref="P4" r:id="rId1"/>
    <hyperlink ref="P3" location="Index!A1" display="Index"/>
  </hyperlinks>
  <pageMargins left="0.7" right="0.7" top="0.75" bottom="0.75" header="0.3" footer="0.3"/>
  <pageSetup orientation="portrait" verticalDpi="0" r:id="rId2"/>
  <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2:O17"/>
  <sheetViews>
    <sheetView showGridLines="0" topLeftCell="B1" zoomScale="81" zoomScaleNormal="80" workbookViewId="0">
      <selection activeCell="J18" sqref="J18"/>
    </sheetView>
  </sheetViews>
  <sheetFormatPr defaultColWidth="9.44140625" defaultRowHeight="14.4" x14ac:dyDescent="0.3"/>
  <cols>
    <col min="1" max="1" width="2.5546875" style="14" customWidth="1"/>
    <col min="2" max="2" width="9.44140625" style="29"/>
    <col min="3" max="3" width="30.44140625" style="30" customWidth="1"/>
    <col min="4" max="4" width="15.5546875" style="14" customWidth="1"/>
    <col min="5" max="5" width="15.44140625" style="29" customWidth="1"/>
    <col min="6" max="7" width="16.5546875" style="14" customWidth="1"/>
    <col min="8" max="9" width="24.33203125" style="14" customWidth="1"/>
    <col min="10" max="10" width="13.5546875" style="14" customWidth="1"/>
    <col min="11" max="11" width="14.5546875" style="14" customWidth="1"/>
    <col min="12" max="16384" width="9.44140625" style="14"/>
  </cols>
  <sheetData>
    <row r="2" spans="1:15" ht="20.399999999999999" customHeight="1" x14ac:dyDescent="0.3">
      <c r="A2" s="59"/>
      <c r="B2" s="127" t="s">
        <v>188</v>
      </c>
      <c r="C2" s="17"/>
      <c r="D2" s="17"/>
      <c r="E2" s="17"/>
      <c r="F2" s="17"/>
      <c r="G2" s="17"/>
      <c r="H2" s="17"/>
      <c r="I2" s="17"/>
      <c r="J2" s="472" t="s">
        <v>492</v>
      </c>
      <c r="K2" s="472"/>
      <c r="L2" s="17"/>
      <c r="M2" s="58"/>
      <c r="O2" s="58"/>
    </row>
    <row r="3" spans="1:15" ht="13.2" customHeight="1" x14ac:dyDescent="0.3">
      <c r="J3" s="473" t="s">
        <v>1</v>
      </c>
      <c r="K3" s="473"/>
    </row>
    <row r="4" spans="1:15" s="29" customFormat="1" x14ac:dyDescent="0.3">
      <c r="B4" s="80"/>
      <c r="C4" s="79"/>
      <c r="D4" s="465"/>
      <c r="E4" s="465"/>
      <c r="F4" s="466"/>
      <c r="G4" s="466"/>
      <c r="H4" s="466"/>
      <c r="I4" s="116"/>
      <c r="J4" s="473" t="s">
        <v>2</v>
      </c>
      <c r="K4" s="473"/>
    </row>
    <row r="5" spans="1:15" ht="5.4" customHeight="1" thickBot="1" x14ac:dyDescent="0.35">
      <c r="B5" s="69"/>
      <c r="C5" s="70"/>
      <c r="D5" s="467"/>
      <c r="E5" s="467"/>
      <c r="F5" s="468"/>
      <c r="G5" s="468"/>
      <c r="H5" s="468"/>
      <c r="I5" s="117"/>
      <c r="J5"/>
      <c r="K5"/>
    </row>
    <row r="6" spans="1:15" ht="14.55" customHeight="1" x14ac:dyDescent="0.3">
      <c r="B6" s="469" t="s">
        <v>318</v>
      </c>
      <c r="C6" s="469" t="s">
        <v>319</v>
      </c>
      <c r="D6"/>
      <c r="E6" s="96"/>
      <c r="F6" s="97"/>
      <c r="G6" s="97"/>
      <c r="H6" s="99"/>
      <c r="I6" s="329"/>
      <c r="J6"/>
      <c r="K6"/>
    </row>
    <row r="7" spans="1:15" ht="42" customHeight="1" thickBot="1" x14ac:dyDescent="0.35">
      <c r="B7" s="470"/>
      <c r="C7" s="470"/>
      <c r="D7" s="95"/>
      <c r="E7" s="93"/>
      <c r="F7" s="93"/>
      <c r="G7" s="98"/>
      <c r="H7" s="100" t="s">
        <v>471</v>
      </c>
      <c r="I7" s="330"/>
      <c r="J7"/>
      <c r="K7"/>
    </row>
    <row r="8" spans="1:15" x14ac:dyDescent="0.3">
      <c r="B8" s="28"/>
      <c r="C8" s="45"/>
      <c r="D8" s="2"/>
      <c r="E8" s="2"/>
      <c r="F8" s="91"/>
      <c r="G8" s="91"/>
      <c r="H8" s="91"/>
      <c r="I8" s="91"/>
      <c r="J8"/>
      <c r="K8"/>
    </row>
    <row r="9" spans="1:15" x14ac:dyDescent="0.3">
      <c r="B9" s="28">
        <v>1</v>
      </c>
      <c r="C9" s="45" t="s">
        <v>321</v>
      </c>
      <c r="D9" s="78" t="s">
        <v>326</v>
      </c>
      <c r="E9" s="78" t="s">
        <v>326</v>
      </c>
      <c r="F9" s="78" t="s">
        <v>326</v>
      </c>
      <c r="G9" s="78" t="s">
        <v>326</v>
      </c>
      <c r="H9" s="78" t="s">
        <v>326</v>
      </c>
      <c r="I9" s="78" t="s">
        <v>326</v>
      </c>
      <c r="J9"/>
      <c r="K9"/>
    </row>
    <row r="10" spans="1:15" x14ac:dyDescent="0.3">
      <c r="B10" s="28">
        <v>2</v>
      </c>
      <c r="C10" s="45" t="s">
        <v>322</v>
      </c>
      <c r="D10" s="78" t="s">
        <v>326</v>
      </c>
      <c r="E10" s="78" t="s">
        <v>326</v>
      </c>
      <c r="F10" s="78" t="s">
        <v>326</v>
      </c>
      <c r="G10" s="78" t="s">
        <v>326</v>
      </c>
      <c r="H10" s="78" t="s">
        <v>326</v>
      </c>
      <c r="I10" s="78" t="s">
        <v>326</v>
      </c>
      <c r="J10"/>
      <c r="K10"/>
    </row>
    <row r="11" spans="1:15" x14ac:dyDescent="0.3">
      <c r="B11" s="28">
        <v>3</v>
      </c>
      <c r="C11" s="45" t="s">
        <v>323</v>
      </c>
      <c r="D11" s="78" t="s">
        <v>326</v>
      </c>
      <c r="E11" s="78" t="s">
        <v>326</v>
      </c>
      <c r="F11" s="78" t="s">
        <v>326</v>
      </c>
      <c r="G11" s="78" t="s">
        <v>326</v>
      </c>
      <c r="H11" s="78" t="s">
        <v>326</v>
      </c>
      <c r="I11" s="78" t="s">
        <v>326</v>
      </c>
      <c r="J11"/>
      <c r="K11"/>
    </row>
    <row r="12" spans="1:15" x14ac:dyDescent="0.3">
      <c r="B12" s="28">
        <v>4</v>
      </c>
      <c r="C12" s="45" t="s">
        <v>324</v>
      </c>
      <c r="D12" s="78" t="s">
        <v>326</v>
      </c>
      <c r="E12" s="78" t="s">
        <v>326</v>
      </c>
      <c r="F12" s="78" t="s">
        <v>326</v>
      </c>
      <c r="G12" s="78" t="s">
        <v>326</v>
      </c>
      <c r="H12" s="78" t="s">
        <v>326</v>
      </c>
      <c r="I12" s="78" t="s">
        <v>326</v>
      </c>
      <c r="J12"/>
      <c r="K12"/>
    </row>
    <row r="13" spans="1:15" x14ac:dyDescent="0.3">
      <c r="B13" s="28">
        <v>5</v>
      </c>
      <c r="C13" s="45" t="s">
        <v>320</v>
      </c>
      <c r="D13" s="78" t="s">
        <v>326</v>
      </c>
      <c r="E13" s="78" t="s">
        <v>326</v>
      </c>
      <c r="F13" s="78" t="s">
        <v>326</v>
      </c>
      <c r="G13" s="78"/>
      <c r="H13" s="78" t="s">
        <v>326</v>
      </c>
      <c r="I13" s="78"/>
      <c r="J13"/>
      <c r="K13"/>
    </row>
    <row r="14" spans="1:15" x14ac:dyDescent="0.3">
      <c r="B14" s="28"/>
      <c r="C14" s="45"/>
      <c r="D14" s="345"/>
      <c r="E14" s="345"/>
      <c r="F14" s="92"/>
      <c r="G14" s="92"/>
      <c r="H14" s="92"/>
      <c r="I14" s="92"/>
      <c r="J14" s="471"/>
      <c r="K14" s="471"/>
    </row>
    <row r="15" spans="1:15" x14ac:dyDescent="0.3">
      <c r="B15" s="28"/>
      <c r="C15" s="45"/>
      <c r="D15" s="345"/>
      <c r="E15" s="345"/>
      <c r="F15" s="464"/>
      <c r="G15" s="464"/>
      <c r="H15" s="464"/>
      <c r="I15" s="115"/>
    </row>
    <row r="16" spans="1:15" x14ac:dyDescent="0.3">
      <c r="D16"/>
    </row>
    <row r="17" spans="5:9" x14ac:dyDescent="0.3">
      <c r="E17"/>
      <c r="H17"/>
      <c r="I17"/>
    </row>
  </sheetData>
  <mergeCells count="13">
    <mergeCell ref="B6:B7"/>
    <mergeCell ref="C6:C7"/>
    <mergeCell ref="J14:K14"/>
    <mergeCell ref="J2:K2"/>
    <mergeCell ref="J3:K3"/>
    <mergeCell ref="J4:K4"/>
    <mergeCell ref="D15:E15"/>
    <mergeCell ref="F15:H15"/>
    <mergeCell ref="D14:E14"/>
    <mergeCell ref="D4:E4"/>
    <mergeCell ref="F4:H4"/>
    <mergeCell ref="D5:E5"/>
    <mergeCell ref="F5:H5"/>
  </mergeCells>
  <hyperlinks>
    <hyperlink ref="J4" r:id="rId1"/>
    <hyperlink ref="J3" location="Index!A1" display="Index"/>
    <hyperlink ref="J4:K4" r:id="rId2" display="Website"/>
  </hyperlinks>
  <pageMargins left="0.7" right="0.7" top="0.75" bottom="0.75" header="0.3" footer="0.3"/>
  <pageSetup paperSize="9" orientation="portrait" r:id="rId3"/>
  <drawing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B1:T7"/>
  <sheetViews>
    <sheetView showGridLines="0" zoomScale="80" zoomScaleNormal="80" workbookViewId="0">
      <selection activeCell="B1" sqref="B1:R5"/>
    </sheetView>
  </sheetViews>
  <sheetFormatPr defaultRowHeight="14.4" x14ac:dyDescent="0.3"/>
  <cols>
    <col min="1" max="1" width="2.5546875" customWidth="1"/>
    <col min="19" max="20" width="10.5546875" customWidth="1"/>
  </cols>
  <sheetData>
    <row r="1" spans="2:20" ht="5.0999999999999996" customHeight="1" x14ac:dyDescent="0.3">
      <c r="B1" s="476" t="s">
        <v>187</v>
      </c>
      <c r="C1" s="476"/>
      <c r="D1" s="476"/>
      <c r="E1" s="476"/>
      <c r="F1" s="476"/>
      <c r="G1" s="476"/>
      <c r="H1" s="476"/>
      <c r="I1" s="476"/>
      <c r="J1" s="476"/>
      <c r="K1" s="476"/>
      <c r="L1" s="476"/>
      <c r="M1" s="476"/>
      <c r="N1" s="476"/>
      <c r="O1" s="476"/>
      <c r="P1" s="476"/>
      <c r="Q1" s="476"/>
      <c r="R1" s="476"/>
    </row>
    <row r="2" spans="2:20" ht="15" customHeight="1" x14ac:dyDescent="0.3">
      <c r="B2" s="476"/>
      <c r="C2" s="476"/>
      <c r="D2" s="476"/>
      <c r="E2" s="476"/>
      <c r="F2" s="476"/>
      <c r="G2" s="476"/>
      <c r="H2" s="476"/>
      <c r="I2" s="476"/>
      <c r="J2" s="476"/>
      <c r="K2" s="476"/>
      <c r="L2" s="476"/>
      <c r="M2" s="476"/>
      <c r="N2" s="476"/>
      <c r="O2" s="476"/>
      <c r="P2" s="476"/>
      <c r="Q2" s="476"/>
      <c r="R2" s="476"/>
      <c r="S2" s="472" t="s">
        <v>492</v>
      </c>
      <c r="T2" s="472"/>
    </row>
    <row r="3" spans="2:20" ht="15" customHeight="1" x14ac:dyDescent="0.3">
      <c r="B3" s="476"/>
      <c r="C3" s="476"/>
      <c r="D3" s="476"/>
      <c r="E3" s="476"/>
      <c r="F3" s="476"/>
      <c r="G3" s="476"/>
      <c r="H3" s="476"/>
      <c r="I3" s="476"/>
      <c r="J3" s="476"/>
      <c r="K3" s="476"/>
      <c r="L3" s="476"/>
      <c r="M3" s="476"/>
      <c r="N3" s="476"/>
      <c r="O3" s="476"/>
      <c r="P3" s="476"/>
      <c r="Q3" s="476"/>
      <c r="R3" s="476"/>
      <c r="S3" s="473" t="s">
        <v>1</v>
      </c>
      <c r="T3" s="473"/>
    </row>
    <row r="4" spans="2:20" ht="15" customHeight="1" x14ac:dyDescent="0.3">
      <c r="B4" s="476"/>
      <c r="C4" s="476"/>
      <c r="D4" s="476"/>
      <c r="E4" s="476"/>
      <c r="F4" s="476"/>
      <c r="G4" s="476"/>
      <c r="H4" s="476"/>
      <c r="I4" s="476"/>
      <c r="J4" s="476"/>
      <c r="K4" s="476"/>
      <c r="L4" s="476"/>
      <c r="M4" s="476"/>
      <c r="N4" s="476"/>
      <c r="O4" s="476"/>
      <c r="P4" s="476"/>
      <c r="Q4" s="476"/>
      <c r="R4" s="476"/>
      <c r="S4" s="473" t="s">
        <v>2</v>
      </c>
      <c r="T4" s="473"/>
    </row>
    <row r="5" spans="2:20" ht="15" thickBot="1" x14ac:dyDescent="0.35">
      <c r="B5" s="477"/>
      <c r="C5" s="477"/>
      <c r="D5" s="477"/>
      <c r="E5" s="477"/>
      <c r="F5" s="477"/>
      <c r="G5" s="477"/>
      <c r="H5" s="477"/>
      <c r="I5" s="477"/>
      <c r="J5" s="477"/>
      <c r="K5" s="477"/>
      <c r="L5" s="477"/>
      <c r="M5" s="477"/>
      <c r="N5" s="477"/>
      <c r="O5" s="477"/>
      <c r="P5" s="477"/>
      <c r="Q5" s="477"/>
      <c r="R5" s="477"/>
      <c r="S5" s="478"/>
      <c r="T5" s="478"/>
    </row>
    <row r="6" spans="2:20" ht="30.6" customHeight="1" thickTop="1" x14ac:dyDescent="0.3">
      <c r="B6" s="474" t="s">
        <v>687</v>
      </c>
      <c r="C6" s="474"/>
      <c r="D6" s="474"/>
      <c r="E6" s="474"/>
      <c r="F6" s="474"/>
      <c r="G6" s="474"/>
      <c r="H6" s="474"/>
      <c r="I6" s="474"/>
      <c r="J6" s="474"/>
      <c r="K6" s="474"/>
      <c r="L6" s="474"/>
      <c r="M6" s="474"/>
      <c r="N6" s="474"/>
      <c r="O6" s="474"/>
      <c r="P6" s="474"/>
      <c r="Q6" s="474"/>
      <c r="R6" s="474"/>
      <c r="S6" s="474"/>
      <c r="T6" s="474"/>
    </row>
    <row r="7" spans="2:20" s="14" customFormat="1" ht="32.4" customHeight="1" x14ac:dyDescent="0.3">
      <c r="B7" s="475"/>
      <c r="C7" s="475"/>
      <c r="D7" s="475"/>
      <c r="E7" s="475"/>
      <c r="F7" s="475"/>
      <c r="G7" s="475"/>
      <c r="H7" s="475"/>
      <c r="I7" s="475"/>
      <c r="J7" s="475"/>
      <c r="K7" s="475"/>
      <c r="L7" s="475"/>
      <c r="M7" s="475"/>
      <c r="N7" s="475"/>
      <c r="O7" s="475"/>
      <c r="P7" s="475"/>
      <c r="Q7" s="475"/>
      <c r="R7" s="475"/>
      <c r="S7" s="475"/>
      <c r="T7" s="475"/>
    </row>
  </sheetData>
  <mergeCells count="6">
    <mergeCell ref="B6:T7"/>
    <mergeCell ref="B1:R5"/>
    <mergeCell ref="S2:T2"/>
    <mergeCell ref="S3:T3"/>
    <mergeCell ref="S4:T4"/>
    <mergeCell ref="S5:T5"/>
  </mergeCells>
  <hyperlinks>
    <hyperlink ref="S4" r:id="rId1"/>
    <hyperlink ref="S3" location="Index!A1" display="Index"/>
    <hyperlink ref="S4:T4" r:id="rId2" display="Website"/>
  </hyperlinks>
  <pageMargins left="0.7" right="0.7" top="0.75" bottom="0.75" header="0.3" footer="0.3"/>
  <pageSetup paperSize="9" orientation="portrait" r:id="rId3"/>
  <drawing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theme="9"/>
  </sheetPr>
  <dimension ref="A1:K236"/>
  <sheetViews>
    <sheetView showGridLines="0" zoomScaleNormal="100" workbookViewId="0">
      <pane xSplit="1" topLeftCell="B1" activePane="topRight" state="frozen"/>
      <selection pane="topRight" activeCell="E121" sqref="E121"/>
    </sheetView>
  </sheetViews>
  <sheetFormatPr defaultColWidth="9.44140625" defaultRowHeight="10.199999999999999" x14ac:dyDescent="0.3"/>
  <cols>
    <col min="1" max="1" width="41.5546875" style="4" customWidth="1"/>
    <col min="2" max="2" width="14.33203125" style="4" customWidth="1"/>
    <col min="3" max="3" width="14.33203125" style="111" customWidth="1"/>
    <col min="4" max="4" width="16.109375" style="4" customWidth="1"/>
    <col min="5" max="5" width="16.44140625" style="83" customWidth="1"/>
    <col min="6" max="6" width="16.77734375" style="4" customWidth="1"/>
    <col min="7" max="7" width="16.109375" style="3" customWidth="1"/>
    <col min="8" max="8" width="16.5546875" style="3" customWidth="1"/>
    <col min="9" max="9" width="15.6640625" style="3" customWidth="1"/>
    <col min="10" max="16384" width="9.44140625" style="4"/>
  </cols>
  <sheetData>
    <row r="1" spans="1:11" ht="5.0999999999999996" customHeight="1" x14ac:dyDescent="0.3">
      <c r="B1" s="71"/>
      <c r="C1" s="109"/>
      <c r="D1" s="71"/>
      <c r="E1" s="81"/>
      <c r="F1" s="71"/>
      <c r="G1" s="71"/>
      <c r="H1" s="71"/>
      <c r="I1" s="71"/>
    </row>
    <row r="2" spans="1:11" ht="15" customHeight="1" x14ac:dyDescent="0.3">
      <c r="A2" s="480" t="s">
        <v>0</v>
      </c>
      <c r="B2" s="480"/>
      <c r="C2" s="480"/>
      <c r="D2" s="480"/>
      <c r="E2" s="480"/>
      <c r="F2" s="480"/>
      <c r="G2" s="480"/>
      <c r="H2" s="71"/>
      <c r="I2" s="24" t="s">
        <v>492</v>
      </c>
      <c r="J2" s="479"/>
      <c r="K2" s="479"/>
    </row>
    <row r="3" spans="1:11" ht="15" customHeight="1" x14ac:dyDescent="0.3">
      <c r="A3" s="480"/>
      <c r="B3" s="480"/>
      <c r="C3" s="480"/>
      <c r="D3" s="480"/>
      <c r="E3" s="480"/>
      <c r="F3" s="480"/>
      <c r="G3" s="480"/>
      <c r="H3" s="71"/>
      <c r="I3" s="6" t="s">
        <v>1</v>
      </c>
      <c r="J3" s="5"/>
      <c r="K3" s="6"/>
    </row>
    <row r="4" spans="1:11" ht="15" customHeight="1" x14ac:dyDescent="0.3">
      <c r="A4" s="480"/>
      <c r="B4" s="480"/>
      <c r="C4" s="480"/>
      <c r="D4" s="480"/>
      <c r="E4" s="480"/>
      <c r="F4" s="480"/>
      <c r="G4" s="480"/>
      <c r="H4" s="71"/>
      <c r="I4" s="107" t="s">
        <v>2</v>
      </c>
      <c r="J4" s="5"/>
      <c r="K4" s="6"/>
    </row>
    <row r="5" spans="1:11" s="2" customFormat="1" ht="14.55" customHeight="1" thickBot="1" x14ac:dyDescent="0.35">
      <c r="A5" s="72"/>
      <c r="B5" s="72"/>
      <c r="C5" s="110"/>
      <c r="D5" s="72"/>
      <c r="E5" s="82"/>
      <c r="F5" s="72"/>
      <c r="G5" s="72"/>
      <c r="H5" s="72"/>
      <c r="I5" s="72"/>
    </row>
    <row r="6" spans="1:11" s="8" customFormat="1" ht="12.6" thickTop="1" x14ac:dyDescent="0.2">
      <c r="A6" s="190"/>
      <c r="B6" s="190" t="s">
        <v>3</v>
      </c>
      <c r="C6" s="191" t="s">
        <v>491</v>
      </c>
      <c r="D6" s="192" t="s">
        <v>339</v>
      </c>
      <c r="E6" s="192" t="s">
        <v>328</v>
      </c>
      <c r="F6" s="192" t="s">
        <v>98</v>
      </c>
      <c r="G6" s="192" t="s">
        <v>4</v>
      </c>
      <c r="H6" s="192" t="s">
        <v>5</v>
      </c>
      <c r="I6" s="192" t="s">
        <v>6</v>
      </c>
      <c r="J6" s="85"/>
    </row>
    <row r="7" spans="1:11" ht="12" x14ac:dyDescent="0.3">
      <c r="A7" s="193" t="s">
        <v>9</v>
      </c>
      <c r="B7" s="194"/>
      <c r="C7" s="195"/>
      <c r="D7" s="196"/>
      <c r="E7" s="196"/>
      <c r="F7" s="197"/>
      <c r="G7" s="197"/>
      <c r="H7" s="197"/>
      <c r="I7" s="197"/>
    </row>
    <row r="8" spans="1:11" ht="14.4" x14ac:dyDescent="0.3">
      <c r="A8" s="198" t="s">
        <v>108</v>
      </c>
      <c r="B8" s="198" t="s">
        <v>688</v>
      </c>
      <c r="C8" s="199">
        <v>32129187.243766334</v>
      </c>
      <c r="D8" s="200">
        <v>20559439</v>
      </c>
      <c r="E8" s="200">
        <f>18524364+36578</f>
        <v>18560942</v>
      </c>
      <c r="F8" s="201">
        <v>16088789</v>
      </c>
      <c r="G8" s="201">
        <v>15119953.74</v>
      </c>
      <c r="H8" s="201">
        <v>14511593.59</v>
      </c>
      <c r="I8" s="201">
        <v>17236638</v>
      </c>
    </row>
    <row r="9" spans="1:11" ht="14.4" x14ac:dyDescent="0.3">
      <c r="A9" s="198" t="s">
        <v>689</v>
      </c>
      <c r="B9" s="198" t="s">
        <v>690</v>
      </c>
      <c r="C9" s="202">
        <v>0.59</v>
      </c>
      <c r="D9" s="203">
        <v>0.59</v>
      </c>
      <c r="E9" s="203">
        <v>0.62</v>
      </c>
      <c r="F9" s="204">
        <v>0.68500000000000005</v>
      </c>
      <c r="G9" s="205">
        <v>0.68</v>
      </c>
      <c r="H9" s="205">
        <v>0.68</v>
      </c>
      <c r="I9" s="205">
        <v>0.76</v>
      </c>
    </row>
    <row r="10" spans="1:11" ht="14.4" x14ac:dyDescent="0.3">
      <c r="A10" s="206" t="s">
        <v>475</v>
      </c>
      <c r="B10" s="198" t="s">
        <v>691</v>
      </c>
      <c r="C10" s="199">
        <v>4848928.24</v>
      </c>
      <c r="D10" s="200">
        <v>2664131.4300000002</v>
      </c>
      <c r="E10" s="200">
        <v>1788821.65</v>
      </c>
      <c r="F10" s="201">
        <v>1634696.75</v>
      </c>
      <c r="G10" s="201">
        <v>1219298.1399999999</v>
      </c>
      <c r="H10" s="201">
        <v>1718776.72</v>
      </c>
      <c r="I10" s="201">
        <v>6115.1</v>
      </c>
    </row>
    <row r="11" spans="1:11" ht="11.55" customHeight="1" x14ac:dyDescent="0.3">
      <c r="A11" s="207" t="s">
        <v>464</v>
      </c>
      <c r="B11" s="207" t="s">
        <v>692</v>
      </c>
      <c r="C11" s="208">
        <v>52345.541921989046</v>
      </c>
      <c r="D11" s="209">
        <v>69043.58</v>
      </c>
      <c r="E11" s="209">
        <v>12895.32</v>
      </c>
      <c r="F11" s="209">
        <v>15521.47</v>
      </c>
      <c r="G11" s="209" t="s">
        <v>279</v>
      </c>
      <c r="H11" s="209" t="s">
        <v>279</v>
      </c>
      <c r="I11" s="209" t="s">
        <v>279</v>
      </c>
    </row>
    <row r="12" spans="1:11" ht="13.95" customHeight="1" x14ac:dyDescent="0.3">
      <c r="A12" s="207" t="s">
        <v>465</v>
      </c>
      <c r="B12" s="207" t="s">
        <v>692</v>
      </c>
      <c r="C12" s="208">
        <v>23842.775117903879</v>
      </c>
      <c r="D12" s="209">
        <v>2158.7199999999998</v>
      </c>
      <c r="E12" s="209">
        <v>2931.96</v>
      </c>
      <c r="F12" s="209">
        <v>5731.34</v>
      </c>
      <c r="G12" s="209" t="s">
        <v>279</v>
      </c>
      <c r="H12" s="209" t="s">
        <v>279</v>
      </c>
      <c r="I12" s="209" t="s">
        <v>279</v>
      </c>
    </row>
    <row r="13" spans="1:11" ht="14.55" customHeight="1" x14ac:dyDescent="0.3">
      <c r="A13" s="207" t="s">
        <v>466</v>
      </c>
      <c r="B13" s="207" t="s">
        <v>692</v>
      </c>
      <c r="C13" s="208">
        <v>4755743.0515657011</v>
      </c>
      <c r="D13" s="209">
        <v>2557582.59</v>
      </c>
      <c r="E13" s="209">
        <v>1764989.39</v>
      </c>
      <c r="F13" s="209">
        <v>1611646.53</v>
      </c>
      <c r="G13" s="209" t="s">
        <v>279</v>
      </c>
      <c r="H13" s="209" t="s">
        <v>279</v>
      </c>
      <c r="I13" s="209" t="s">
        <v>279</v>
      </c>
    </row>
    <row r="14" spans="1:11" ht="13.5" customHeight="1" x14ac:dyDescent="0.3">
      <c r="A14" s="207" t="s">
        <v>467</v>
      </c>
      <c r="B14" s="207" t="s">
        <v>692</v>
      </c>
      <c r="C14" s="208">
        <v>7441.7007884749746</v>
      </c>
      <c r="D14" s="209">
        <v>12952.61</v>
      </c>
      <c r="E14" s="209">
        <v>257.52999999999997</v>
      </c>
      <c r="F14" s="209">
        <v>210.6</v>
      </c>
      <c r="G14" s="209" t="s">
        <v>279</v>
      </c>
      <c r="H14" s="209" t="s">
        <v>279</v>
      </c>
      <c r="I14" s="209" t="s">
        <v>279</v>
      </c>
    </row>
    <row r="15" spans="1:11" ht="13.95" customHeight="1" x14ac:dyDescent="0.3">
      <c r="A15" s="207" t="s">
        <v>468</v>
      </c>
      <c r="B15" s="207" t="s">
        <v>692</v>
      </c>
      <c r="C15" s="208">
        <v>6085.4535039339899</v>
      </c>
      <c r="D15" s="209">
        <v>20425.259999999998</v>
      </c>
      <c r="E15" s="209">
        <v>6932.02</v>
      </c>
      <c r="F15" s="209">
        <v>607.27</v>
      </c>
      <c r="G15" s="209" t="s">
        <v>279</v>
      </c>
      <c r="H15" s="209" t="s">
        <v>279</v>
      </c>
      <c r="I15" s="209" t="s">
        <v>279</v>
      </c>
    </row>
    <row r="16" spans="1:11" ht="13.5" customHeight="1" x14ac:dyDescent="0.3">
      <c r="A16" s="207" t="s">
        <v>469</v>
      </c>
      <c r="B16" s="207" t="s">
        <v>692</v>
      </c>
      <c r="C16" s="208">
        <v>1747.0598887176666</v>
      </c>
      <c r="D16" s="209">
        <v>1677.24</v>
      </c>
      <c r="E16" s="209">
        <v>617.71</v>
      </c>
      <c r="F16" s="209">
        <v>228.66</v>
      </c>
      <c r="G16" s="209" t="s">
        <v>279</v>
      </c>
      <c r="H16" s="209" t="s">
        <v>279</v>
      </c>
      <c r="I16" s="209" t="s">
        <v>279</v>
      </c>
    </row>
    <row r="17" spans="1:9" ht="12" customHeight="1" x14ac:dyDescent="0.3">
      <c r="A17" s="207" t="s">
        <v>470</v>
      </c>
      <c r="B17" s="207" t="s">
        <v>692</v>
      </c>
      <c r="C17" s="208">
        <v>1722.656717327</v>
      </c>
      <c r="D17" s="209">
        <v>291.45</v>
      </c>
      <c r="E17" s="209">
        <v>197.72</v>
      </c>
      <c r="F17" s="209">
        <v>750.88</v>
      </c>
      <c r="G17" s="209" t="s">
        <v>279</v>
      </c>
      <c r="H17" s="209" t="s">
        <v>279</v>
      </c>
      <c r="I17" s="209" t="s">
        <v>279</v>
      </c>
    </row>
    <row r="18" spans="1:9" ht="11.55" customHeight="1" x14ac:dyDescent="0.3">
      <c r="A18" s="207" t="s">
        <v>463</v>
      </c>
      <c r="B18" s="207"/>
      <c r="C18" s="210"/>
      <c r="D18" s="207"/>
      <c r="E18" s="207"/>
      <c r="F18" s="207"/>
      <c r="G18" s="207"/>
      <c r="H18" s="207"/>
      <c r="I18" s="207"/>
    </row>
    <row r="19" spans="1:9" ht="12" hidden="1" x14ac:dyDescent="0.3">
      <c r="A19" s="211"/>
      <c r="B19" s="207"/>
      <c r="C19" s="210"/>
      <c r="D19" s="207"/>
      <c r="E19" s="207"/>
      <c r="F19" s="207"/>
      <c r="G19" s="207"/>
      <c r="H19" s="207"/>
      <c r="I19" s="207"/>
    </row>
    <row r="20" spans="1:9" ht="12" x14ac:dyDescent="0.3">
      <c r="A20" s="211"/>
      <c r="B20" s="207"/>
      <c r="C20" s="210"/>
      <c r="D20" s="207"/>
      <c r="E20" s="212"/>
      <c r="F20" s="207"/>
      <c r="G20" s="207"/>
      <c r="H20" s="207"/>
      <c r="I20" s="207"/>
    </row>
    <row r="21" spans="1:9" ht="12" hidden="1" x14ac:dyDescent="0.3">
      <c r="A21" s="213" t="s">
        <v>10</v>
      </c>
      <c r="B21" s="214"/>
      <c r="C21" s="215"/>
      <c r="D21" s="216"/>
      <c r="E21" s="216"/>
      <c r="F21" s="217"/>
      <c r="G21" s="217"/>
      <c r="H21" s="217"/>
      <c r="I21" s="218"/>
    </row>
    <row r="22" spans="1:9" ht="12" hidden="1" x14ac:dyDescent="0.3">
      <c r="A22" s="219" t="s">
        <v>11</v>
      </c>
      <c r="B22" s="220" t="s">
        <v>118</v>
      </c>
      <c r="C22" s="221"/>
      <c r="D22" s="222"/>
      <c r="E22" s="222"/>
      <c r="F22" s="205" t="s">
        <v>309</v>
      </c>
      <c r="G22" s="205" t="s">
        <v>310</v>
      </c>
      <c r="H22" s="205">
        <v>77866805.684160009</v>
      </c>
      <c r="I22" s="223"/>
    </row>
    <row r="23" spans="1:9" ht="12" hidden="1" x14ac:dyDescent="0.3">
      <c r="A23" s="219" t="s">
        <v>12</v>
      </c>
      <c r="B23" s="220" t="s">
        <v>118</v>
      </c>
      <c r="C23" s="221"/>
      <c r="D23" s="222"/>
      <c r="E23" s="222"/>
      <c r="F23" s="205">
        <v>0</v>
      </c>
      <c r="G23" s="205">
        <v>0</v>
      </c>
      <c r="H23" s="224">
        <v>0</v>
      </c>
      <c r="I23" s="223"/>
    </row>
    <row r="24" spans="1:9" ht="12" hidden="1" x14ac:dyDescent="0.3">
      <c r="A24" s="219" t="s">
        <v>13</v>
      </c>
      <c r="B24" s="220" t="s">
        <v>119</v>
      </c>
      <c r="C24" s="221"/>
      <c r="D24" s="222"/>
      <c r="E24" s="222"/>
      <c r="F24" s="205">
        <v>4.2300000000000004</v>
      </c>
      <c r="G24" s="205">
        <v>4.13</v>
      </c>
      <c r="H24" s="205">
        <v>3.66</v>
      </c>
      <c r="I24" s="225"/>
    </row>
    <row r="25" spans="1:9" ht="12" hidden="1" x14ac:dyDescent="0.3">
      <c r="A25" s="226" t="s">
        <v>14</v>
      </c>
      <c r="B25" s="220"/>
      <c r="C25" s="221"/>
      <c r="D25" s="222"/>
      <c r="E25" s="222"/>
      <c r="F25" s="205"/>
      <c r="G25" s="205"/>
      <c r="H25" s="205"/>
      <c r="I25" s="227"/>
    </row>
    <row r="26" spans="1:9" ht="12" hidden="1" x14ac:dyDescent="0.3">
      <c r="A26" s="228" t="s">
        <v>15</v>
      </c>
      <c r="B26" s="220"/>
      <c r="C26" s="221"/>
      <c r="D26" s="222"/>
      <c r="E26" s="222"/>
      <c r="F26" s="205"/>
      <c r="G26" s="205"/>
      <c r="H26" s="205"/>
      <c r="I26" s="205"/>
    </row>
    <row r="27" spans="1:9" ht="12" hidden="1" x14ac:dyDescent="0.3">
      <c r="A27" s="220" t="s">
        <v>113</v>
      </c>
      <c r="B27" s="220" t="s">
        <v>119</v>
      </c>
      <c r="C27" s="221"/>
      <c r="D27" s="222"/>
      <c r="E27" s="222"/>
      <c r="F27" s="205">
        <v>6.03</v>
      </c>
      <c r="G27" s="205">
        <v>6.76</v>
      </c>
      <c r="H27" s="205">
        <v>6.02</v>
      </c>
      <c r="I27" s="205"/>
    </row>
    <row r="28" spans="1:9" ht="12" hidden="1" x14ac:dyDescent="0.3">
      <c r="A28" s="220" t="s">
        <v>114</v>
      </c>
      <c r="B28" s="220" t="s">
        <v>119</v>
      </c>
      <c r="C28" s="221"/>
      <c r="D28" s="222"/>
      <c r="E28" s="222"/>
      <c r="F28" s="205">
        <v>6.39</v>
      </c>
      <c r="G28" s="205">
        <v>6.35</v>
      </c>
      <c r="H28" s="205">
        <v>6.34</v>
      </c>
      <c r="I28" s="229">
        <v>10.63</v>
      </c>
    </row>
    <row r="29" spans="1:9" ht="12" hidden="1" x14ac:dyDescent="0.3">
      <c r="A29" s="220" t="s">
        <v>115</v>
      </c>
      <c r="B29" s="220" t="s">
        <v>119</v>
      </c>
      <c r="C29" s="221"/>
      <c r="D29" s="222"/>
      <c r="E29" s="222"/>
      <c r="F29" s="205">
        <v>6.32</v>
      </c>
      <c r="G29" s="205">
        <v>6.78</v>
      </c>
      <c r="H29" s="205">
        <v>6.78</v>
      </c>
      <c r="I29" s="230">
        <v>9.9499999999999993</v>
      </c>
    </row>
    <row r="30" spans="1:9" ht="12" hidden="1" x14ac:dyDescent="0.3">
      <c r="A30" s="220" t="s">
        <v>116</v>
      </c>
      <c r="B30" s="220" t="s">
        <v>119</v>
      </c>
      <c r="C30" s="221"/>
      <c r="D30" s="222"/>
      <c r="E30" s="222"/>
      <c r="F30" s="205">
        <v>-3.55</v>
      </c>
      <c r="G30" s="205">
        <v>0.02</v>
      </c>
      <c r="H30" s="205">
        <v>-3.5762603376848165</v>
      </c>
      <c r="I30" s="231"/>
    </row>
    <row r="31" spans="1:9" ht="12" hidden="1" x14ac:dyDescent="0.3">
      <c r="A31" s="220" t="s">
        <v>127</v>
      </c>
      <c r="B31" s="220" t="s">
        <v>119</v>
      </c>
      <c r="C31" s="221"/>
      <c r="D31" s="222"/>
      <c r="E31" s="222"/>
      <c r="F31" s="205">
        <v>5.0999999999999996</v>
      </c>
      <c r="G31" s="229">
        <v>12.29</v>
      </c>
      <c r="H31" s="205" t="s">
        <v>134</v>
      </c>
      <c r="I31" s="205" t="s">
        <v>134</v>
      </c>
    </row>
    <row r="32" spans="1:9" ht="12" hidden="1" x14ac:dyDescent="0.3">
      <c r="A32" s="220" t="s">
        <v>128</v>
      </c>
      <c r="B32" s="220" t="s">
        <v>119</v>
      </c>
      <c r="C32" s="221"/>
      <c r="D32" s="222"/>
      <c r="E32" s="222"/>
      <c r="F32" s="205">
        <v>0</v>
      </c>
      <c r="G32" s="205">
        <v>0</v>
      </c>
      <c r="H32" s="205" t="s">
        <v>134</v>
      </c>
      <c r="I32" s="205" t="s">
        <v>134</v>
      </c>
    </row>
    <row r="33" spans="1:9" ht="12" hidden="1" x14ac:dyDescent="0.3">
      <c r="A33" s="220" t="s">
        <v>129</v>
      </c>
      <c r="B33" s="220" t="s">
        <v>119</v>
      </c>
      <c r="C33" s="232"/>
      <c r="D33" s="224"/>
      <c r="E33" s="224"/>
      <c r="F33" s="211">
        <v>0.01</v>
      </c>
      <c r="G33" s="224">
        <v>0.01</v>
      </c>
      <c r="H33" s="205" t="s">
        <v>134</v>
      </c>
      <c r="I33" s="205" t="s">
        <v>134</v>
      </c>
    </row>
    <row r="34" spans="1:9" ht="12" hidden="1" x14ac:dyDescent="0.3">
      <c r="A34" s="220" t="s">
        <v>135</v>
      </c>
      <c r="B34" s="220" t="s">
        <v>119</v>
      </c>
      <c r="C34" s="221"/>
      <c r="D34" s="222"/>
      <c r="E34" s="222"/>
      <c r="F34" s="205">
        <v>0</v>
      </c>
      <c r="G34" s="205"/>
      <c r="H34" s="205"/>
      <c r="I34" s="205"/>
    </row>
    <row r="35" spans="1:9" ht="12" hidden="1" x14ac:dyDescent="0.3">
      <c r="A35" s="228" t="s">
        <v>16</v>
      </c>
      <c r="B35" s="233"/>
      <c r="C35" s="234"/>
      <c r="D35" s="235"/>
      <c r="E35" s="235"/>
      <c r="F35" s="205"/>
      <c r="G35" s="205"/>
      <c r="H35" s="205"/>
      <c r="I35" s="205"/>
    </row>
    <row r="36" spans="1:9" ht="12" hidden="1" x14ac:dyDescent="0.3">
      <c r="A36" s="220" t="s">
        <v>113</v>
      </c>
      <c r="B36" s="236" t="s">
        <v>118</v>
      </c>
      <c r="C36" s="232"/>
      <c r="D36" s="224"/>
      <c r="E36" s="224"/>
      <c r="F36" s="205">
        <v>37653125.581793904</v>
      </c>
      <c r="G36" s="205">
        <v>40720163</v>
      </c>
      <c r="H36" s="205">
        <v>37322272.289999999</v>
      </c>
      <c r="I36" s="229"/>
    </row>
    <row r="37" spans="1:9" ht="12" hidden="1" x14ac:dyDescent="0.3">
      <c r="A37" s="220" t="s">
        <v>114</v>
      </c>
      <c r="B37" s="236" t="s">
        <v>118</v>
      </c>
      <c r="C37" s="232"/>
      <c r="D37" s="224"/>
      <c r="E37" s="224"/>
      <c r="F37" s="205">
        <v>46584777.239999995</v>
      </c>
      <c r="G37" s="205">
        <v>45545813.064832062</v>
      </c>
      <c r="H37" s="205">
        <v>44566574.829999998</v>
      </c>
      <c r="I37" s="229">
        <v>37069018.792783841</v>
      </c>
    </row>
    <row r="38" spans="1:9" ht="12" hidden="1" x14ac:dyDescent="0.3">
      <c r="A38" s="220" t="s">
        <v>115</v>
      </c>
      <c r="B38" s="236" t="s">
        <v>118</v>
      </c>
      <c r="C38" s="232"/>
      <c r="D38" s="224"/>
      <c r="E38" s="224"/>
      <c r="F38" s="205">
        <v>24356843.031394958</v>
      </c>
      <c r="G38" s="205">
        <v>22948951.617673203</v>
      </c>
      <c r="H38" s="205">
        <v>16264580</v>
      </c>
      <c r="I38" s="229">
        <v>29799425.933145043</v>
      </c>
    </row>
    <row r="39" spans="1:9" ht="12" hidden="1" x14ac:dyDescent="0.3">
      <c r="A39" s="220" t="s">
        <v>116</v>
      </c>
      <c r="B39" s="236" t="s">
        <v>118</v>
      </c>
      <c r="C39" s="232"/>
      <c r="D39" s="224"/>
      <c r="E39" s="224"/>
      <c r="F39" s="205">
        <v>-20036017.739999998</v>
      </c>
      <c r="G39" s="205">
        <v>126673.45764000001</v>
      </c>
      <c r="H39" s="205">
        <v>-20286621.435839999</v>
      </c>
      <c r="I39" s="229"/>
    </row>
    <row r="40" spans="1:9" ht="12" hidden="1" x14ac:dyDescent="0.3">
      <c r="A40" s="220" t="s">
        <v>127</v>
      </c>
      <c r="B40" s="236" t="s">
        <v>118</v>
      </c>
      <c r="C40" s="232"/>
      <c r="D40" s="224"/>
      <c r="E40" s="224"/>
      <c r="F40" s="205">
        <v>70691.673564085999</v>
      </c>
      <c r="G40" s="205">
        <v>1460835.72</v>
      </c>
      <c r="H40" s="205" t="s">
        <v>134</v>
      </c>
      <c r="I40" s="205"/>
    </row>
    <row r="41" spans="1:9" ht="12" hidden="1" x14ac:dyDescent="0.3">
      <c r="A41" s="220" t="s">
        <v>130</v>
      </c>
      <c r="B41" s="236" t="s">
        <v>118</v>
      </c>
      <c r="C41" s="232"/>
      <c r="D41" s="224"/>
      <c r="E41" s="224"/>
      <c r="F41" s="205">
        <v>0</v>
      </c>
      <c r="G41" s="205">
        <v>0</v>
      </c>
      <c r="H41" s="205" t="s">
        <v>134</v>
      </c>
      <c r="I41" s="205"/>
    </row>
    <row r="42" spans="1:9" ht="12" hidden="1" x14ac:dyDescent="0.3">
      <c r="A42" s="220" t="s">
        <v>131</v>
      </c>
      <c r="B42" s="236" t="s">
        <v>118</v>
      </c>
      <c r="C42" s="232"/>
      <c r="D42" s="224"/>
      <c r="E42" s="224"/>
      <c r="F42" s="205">
        <v>76.824000000000012</v>
      </c>
      <c r="G42" s="237">
        <v>73.44</v>
      </c>
      <c r="H42" s="205" t="s">
        <v>134</v>
      </c>
      <c r="I42" s="205"/>
    </row>
    <row r="43" spans="1:9" ht="12" hidden="1" x14ac:dyDescent="0.3">
      <c r="A43" s="220" t="s">
        <v>132</v>
      </c>
      <c r="B43" s="236" t="s">
        <v>118</v>
      </c>
      <c r="C43" s="232"/>
      <c r="D43" s="224"/>
      <c r="E43" s="224"/>
      <c r="F43" s="205">
        <v>0</v>
      </c>
      <c r="G43" s="205" t="s">
        <v>134</v>
      </c>
      <c r="H43" s="205" t="s">
        <v>134</v>
      </c>
      <c r="I43" s="205"/>
    </row>
    <row r="44" spans="1:9" ht="12" x14ac:dyDescent="0.3">
      <c r="A44" s="213" t="s">
        <v>17</v>
      </c>
      <c r="B44" s="214"/>
      <c r="C44" s="215"/>
      <c r="D44" s="216"/>
      <c r="E44" s="216"/>
      <c r="F44" s="217"/>
      <c r="G44" s="217"/>
      <c r="H44" s="217"/>
      <c r="I44" s="217"/>
    </row>
    <row r="45" spans="1:9" ht="12" x14ac:dyDescent="0.3">
      <c r="A45" s="228" t="s">
        <v>109</v>
      </c>
      <c r="B45" s="220" t="s">
        <v>459</v>
      </c>
      <c r="C45" s="221">
        <v>0.41</v>
      </c>
      <c r="D45" s="205">
        <v>0.4</v>
      </c>
      <c r="E45" s="238">
        <v>0.41</v>
      </c>
      <c r="F45" s="239">
        <v>0.43</v>
      </c>
      <c r="G45" s="239">
        <v>0.48</v>
      </c>
      <c r="H45" s="239">
        <v>0.47</v>
      </c>
      <c r="I45" s="239">
        <v>0.5</v>
      </c>
    </row>
    <row r="46" spans="1:9" ht="12" x14ac:dyDescent="0.3">
      <c r="A46" s="240" t="s">
        <v>120</v>
      </c>
      <c r="B46" s="220" t="s">
        <v>124</v>
      </c>
      <c r="C46" s="221">
        <v>9725.6679330000006</v>
      </c>
      <c r="D46" s="241">
        <v>7066.46</v>
      </c>
      <c r="E46" s="238">
        <v>6726.25</v>
      </c>
      <c r="F46" s="239">
        <v>3298.7350000000001</v>
      </c>
      <c r="G46" s="239">
        <v>4259.9087919999993</v>
      </c>
      <c r="H46" s="239">
        <v>1854.3679999999999</v>
      </c>
      <c r="I46" s="239">
        <v>2241</v>
      </c>
    </row>
    <row r="47" spans="1:9" ht="12" x14ac:dyDescent="0.3">
      <c r="A47" s="240" t="s">
        <v>121</v>
      </c>
      <c r="B47" s="220" t="s">
        <v>125</v>
      </c>
      <c r="C47" s="221">
        <v>5634464</v>
      </c>
      <c r="D47" s="241">
        <v>5907438</v>
      </c>
      <c r="E47" s="238">
        <v>5872535</v>
      </c>
      <c r="F47" s="239">
        <v>5981401.4399999995</v>
      </c>
      <c r="G47" s="239">
        <v>5987175.186999999</v>
      </c>
      <c r="H47" s="239">
        <v>5942560</v>
      </c>
      <c r="I47" s="239">
        <v>5313865</v>
      </c>
    </row>
    <row r="48" spans="1:9" ht="12" x14ac:dyDescent="0.3">
      <c r="A48" s="240" t="s">
        <v>122</v>
      </c>
      <c r="B48" s="220" t="s">
        <v>125</v>
      </c>
      <c r="C48" s="221">
        <v>16206384.791999999</v>
      </c>
      <c r="D48" s="241">
        <v>7358836</v>
      </c>
      <c r="E48" s="238">
        <v>5553504.7699999996</v>
      </c>
      <c r="F48" s="239">
        <v>4599008.8030000003</v>
      </c>
      <c r="G48" s="239">
        <v>4092666.2740000002</v>
      </c>
      <c r="H48" s="239">
        <v>3365380.96</v>
      </c>
      <c r="I48" s="239">
        <v>4606839</v>
      </c>
    </row>
    <row r="49" spans="1:9" ht="12" x14ac:dyDescent="0.3">
      <c r="A49" s="240" t="s">
        <v>123</v>
      </c>
      <c r="B49" s="220" t="s">
        <v>126</v>
      </c>
      <c r="C49" s="221">
        <v>2053787.1485433332</v>
      </c>
      <c r="D49" s="241">
        <v>1264735.07</v>
      </c>
      <c r="E49" s="238">
        <v>765891.58</v>
      </c>
      <c r="F49" s="239">
        <v>730955.02868181176</v>
      </c>
      <c r="G49" s="239">
        <v>704785.5</v>
      </c>
      <c r="H49" s="239">
        <v>669385.31999999995</v>
      </c>
      <c r="I49" s="239">
        <v>576828</v>
      </c>
    </row>
    <row r="50" spans="1:9" ht="12" x14ac:dyDescent="0.3">
      <c r="A50" s="240" t="s">
        <v>270</v>
      </c>
      <c r="B50" s="220" t="s">
        <v>457</v>
      </c>
      <c r="C50" s="221">
        <v>119189.97</v>
      </c>
      <c r="D50" s="241">
        <v>87295.35</v>
      </c>
      <c r="E50" s="238">
        <v>70766.64</v>
      </c>
      <c r="F50" s="239">
        <v>79723.448000000004</v>
      </c>
      <c r="G50" s="239">
        <v>81330.26999999999</v>
      </c>
      <c r="H50" s="239">
        <v>191222.13</v>
      </c>
      <c r="I50" s="239">
        <v>207822</v>
      </c>
    </row>
    <row r="51" spans="1:9" ht="12" x14ac:dyDescent="0.3">
      <c r="A51" s="213" t="s">
        <v>18</v>
      </c>
      <c r="B51" s="214"/>
      <c r="C51" s="215"/>
      <c r="D51" s="216"/>
      <c r="E51" s="216"/>
      <c r="F51" s="217"/>
      <c r="G51" s="217"/>
      <c r="H51" s="217"/>
      <c r="I51" s="217"/>
    </row>
    <row r="52" spans="1:9" ht="13.8" x14ac:dyDescent="0.3">
      <c r="A52" s="219" t="s">
        <v>110</v>
      </c>
      <c r="B52" s="220" t="s">
        <v>693</v>
      </c>
      <c r="C52" s="221">
        <v>1.25</v>
      </c>
      <c r="D52" s="222">
        <v>0.99</v>
      </c>
      <c r="E52" s="222">
        <v>0.95</v>
      </c>
      <c r="F52" s="205">
        <v>1.1100000000000001</v>
      </c>
      <c r="G52" s="205">
        <v>1.1100000000000001</v>
      </c>
      <c r="H52" s="205">
        <v>1.1100000000000001</v>
      </c>
      <c r="I52" s="205">
        <v>1.1000000000000001</v>
      </c>
    </row>
    <row r="53" spans="1:9" ht="12" hidden="1" x14ac:dyDescent="0.3">
      <c r="A53" s="226" t="s">
        <v>19</v>
      </c>
      <c r="B53" s="220"/>
      <c r="C53" s="221"/>
      <c r="D53" s="222"/>
      <c r="E53" s="222"/>
      <c r="F53" s="205"/>
      <c r="G53" s="205"/>
      <c r="H53" s="205"/>
      <c r="I53" s="205"/>
    </row>
    <row r="54" spans="1:9" ht="12" hidden="1" x14ac:dyDescent="0.3">
      <c r="A54" s="228" t="s">
        <v>20</v>
      </c>
      <c r="B54" s="220"/>
      <c r="C54" s="221"/>
      <c r="D54" s="222"/>
      <c r="E54" s="222"/>
      <c r="F54" s="205"/>
      <c r="G54" s="205"/>
      <c r="H54" s="205"/>
      <c r="I54" s="205"/>
    </row>
    <row r="55" spans="1:9" ht="12" hidden="1" x14ac:dyDescent="0.3">
      <c r="A55" s="220" t="s">
        <v>113</v>
      </c>
      <c r="B55" s="220" t="s">
        <v>133</v>
      </c>
      <c r="C55" s="221"/>
      <c r="D55" s="222"/>
      <c r="E55" s="222"/>
      <c r="F55" s="205">
        <v>0.11</v>
      </c>
      <c r="G55" s="205">
        <v>0.16</v>
      </c>
      <c r="H55" s="205">
        <v>0.14000000000000001</v>
      </c>
      <c r="I55" s="242">
        <v>0.11700000000000001</v>
      </c>
    </row>
    <row r="56" spans="1:9" ht="12" hidden="1" x14ac:dyDescent="0.3">
      <c r="A56" s="220" t="s">
        <v>114</v>
      </c>
      <c r="B56" s="220" t="s">
        <v>133</v>
      </c>
      <c r="C56" s="221"/>
      <c r="D56" s="222"/>
      <c r="E56" s="222"/>
      <c r="F56" s="205">
        <v>2.4700000000000002</v>
      </c>
      <c r="G56" s="229">
        <v>2.27</v>
      </c>
      <c r="H56" s="205">
        <v>2.73</v>
      </c>
      <c r="I56" s="242">
        <v>2.62</v>
      </c>
    </row>
    <row r="57" spans="1:9" ht="12" hidden="1" x14ac:dyDescent="0.3">
      <c r="A57" s="220" t="s">
        <v>115</v>
      </c>
      <c r="B57" s="220" t="s">
        <v>133</v>
      </c>
      <c r="C57" s="221"/>
      <c r="D57" s="222"/>
      <c r="E57" s="222"/>
      <c r="F57" s="205">
        <v>2.11</v>
      </c>
      <c r="G57" s="205">
        <v>2.19</v>
      </c>
      <c r="H57" s="205">
        <v>2.19</v>
      </c>
      <c r="I57" s="242">
        <v>2.35</v>
      </c>
    </row>
    <row r="58" spans="1:9" ht="12" hidden="1" x14ac:dyDescent="0.3">
      <c r="A58" s="220" t="s">
        <v>116</v>
      </c>
      <c r="B58" s="220" t="s">
        <v>133</v>
      </c>
      <c r="C58" s="221"/>
      <c r="D58" s="222"/>
      <c r="E58" s="222"/>
      <c r="F58" s="229" t="s">
        <v>134</v>
      </c>
      <c r="G58" s="205">
        <v>0.11</v>
      </c>
      <c r="H58" s="205">
        <v>0.08</v>
      </c>
      <c r="I58" s="205"/>
    </row>
    <row r="59" spans="1:9" ht="12" hidden="1" x14ac:dyDescent="0.3">
      <c r="A59" s="220" t="s">
        <v>127</v>
      </c>
      <c r="B59" s="220" t="s">
        <v>133</v>
      </c>
      <c r="C59" s="221"/>
      <c r="D59" s="222"/>
      <c r="E59" s="222"/>
      <c r="F59" s="205">
        <v>0.86</v>
      </c>
      <c r="G59" s="205">
        <v>0.27</v>
      </c>
      <c r="H59" s="205" t="s">
        <v>134</v>
      </c>
      <c r="I59" s="205"/>
    </row>
    <row r="60" spans="1:9" ht="12" hidden="1" x14ac:dyDescent="0.3">
      <c r="A60" s="220" t="s">
        <v>128</v>
      </c>
      <c r="B60" s="220" t="s">
        <v>133</v>
      </c>
      <c r="C60" s="221"/>
      <c r="D60" s="222"/>
      <c r="E60" s="222"/>
      <c r="F60" s="205">
        <v>0.53</v>
      </c>
      <c r="G60" s="205" t="s">
        <v>134</v>
      </c>
      <c r="H60" s="205" t="s">
        <v>134</v>
      </c>
      <c r="I60" s="205"/>
    </row>
    <row r="61" spans="1:9" ht="12" hidden="1" x14ac:dyDescent="0.3">
      <c r="A61" s="220" t="s">
        <v>129</v>
      </c>
      <c r="B61" s="220" t="s">
        <v>133</v>
      </c>
      <c r="C61" s="221"/>
      <c r="D61" s="222"/>
      <c r="E61" s="222"/>
      <c r="F61" s="205">
        <v>0.93</v>
      </c>
      <c r="G61" s="205" t="s">
        <v>134</v>
      </c>
      <c r="H61" s="205" t="s">
        <v>134</v>
      </c>
      <c r="I61" s="205"/>
    </row>
    <row r="62" spans="1:9" ht="12" hidden="1" x14ac:dyDescent="0.3">
      <c r="A62" s="220" t="s">
        <v>117</v>
      </c>
      <c r="B62" s="220" t="s">
        <v>133</v>
      </c>
      <c r="C62" s="221"/>
      <c r="D62" s="222"/>
      <c r="E62" s="222"/>
      <c r="F62" s="229" t="s">
        <v>136</v>
      </c>
      <c r="G62" s="205" t="s">
        <v>134</v>
      </c>
      <c r="H62" s="205" t="s">
        <v>134</v>
      </c>
      <c r="I62" s="205"/>
    </row>
    <row r="63" spans="1:9" ht="12" hidden="1" x14ac:dyDescent="0.3">
      <c r="A63" s="228" t="s">
        <v>21</v>
      </c>
      <c r="B63" s="220"/>
      <c r="C63" s="221"/>
      <c r="D63" s="222"/>
      <c r="E63" s="222"/>
      <c r="F63" s="205"/>
      <c r="G63" s="205"/>
      <c r="H63" s="205"/>
      <c r="I63" s="205"/>
    </row>
    <row r="64" spans="1:9" ht="12" hidden="1" x14ac:dyDescent="0.3">
      <c r="A64" s="220" t="s">
        <v>113</v>
      </c>
      <c r="B64" s="220" t="s">
        <v>124</v>
      </c>
      <c r="C64" s="221"/>
      <c r="D64" s="222"/>
      <c r="E64" s="222"/>
      <c r="F64" s="205">
        <v>699472</v>
      </c>
      <c r="G64" s="205">
        <v>942299</v>
      </c>
      <c r="H64" s="205">
        <v>857659</v>
      </c>
      <c r="I64" s="205">
        <v>1086893</v>
      </c>
    </row>
    <row r="65" spans="1:9" ht="12" hidden="1" x14ac:dyDescent="0.3">
      <c r="A65" s="220" t="s">
        <v>114</v>
      </c>
      <c r="B65" s="220" t="s">
        <v>124</v>
      </c>
      <c r="C65" s="221"/>
      <c r="D65" s="222"/>
      <c r="E65" s="222"/>
      <c r="F65" s="205">
        <v>18021676</v>
      </c>
      <c r="G65" s="205">
        <v>16263378.53572165</v>
      </c>
      <c r="H65" s="205">
        <v>19160256</v>
      </c>
      <c r="I65" s="205">
        <v>15406290</v>
      </c>
    </row>
    <row r="66" spans="1:9" ht="12" hidden="1" x14ac:dyDescent="0.3">
      <c r="A66" s="220" t="s">
        <v>115</v>
      </c>
      <c r="B66" s="220" t="s">
        <v>124</v>
      </c>
      <c r="C66" s="221"/>
      <c r="D66" s="222"/>
      <c r="E66" s="222"/>
      <c r="F66" s="205">
        <v>8130738.5499999998</v>
      </c>
      <c r="G66" s="205">
        <v>7414527.1299999999</v>
      </c>
      <c r="H66" s="205">
        <v>5242179</v>
      </c>
      <c r="I66" s="205">
        <v>7044156</v>
      </c>
    </row>
    <row r="67" spans="1:9" ht="12" hidden="1" x14ac:dyDescent="0.3">
      <c r="A67" s="220" t="s">
        <v>116</v>
      </c>
      <c r="B67" s="220" t="s">
        <v>124</v>
      </c>
      <c r="C67" s="221"/>
      <c r="D67" s="222"/>
      <c r="E67" s="222"/>
      <c r="F67" s="205"/>
      <c r="G67" s="205">
        <v>204590</v>
      </c>
      <c r="H67" s="205">
        <v>428186.9</v>
      </c>
      <c r="I67" s="205"/>
    </row>
    <row r="68" spans="1:9" ht="12" hidden="1" x14ac:dyDescent="0.3">
      <c r="A68" s="220" t="s">
        <v>127</v>
      </c>
      <c r="B68" s="220" t="s">
        <v>124</v>
      </c>
      <c r="C68" s="221"/>
      <c r="D68" s="222"/>
      <c r="E68" s="222"/>
      <c r="F68" s="205">
        <v>11892.54</v>
      </c>
      <c r="G68" s="205"/>
      <c r="H68" s="205" t="s">
        <v>134</v>
      </c>
      <c r="I68" s="205" t="s">
        <v>134</v>
      </c>
    </row>
    <row r="69" spans="1:9" ht="12" hidden="1" x14ac:dyDescent="0.3">
      <c r="A69" s="220" t="s">
        <v>128</v>
      </c>
      <c r="B69" s="220" t="s">
        <v>124</v>
      </c>
      <c r="C69" s="221"/>
      <c r="D69" s="222"/>
      <c r="E69" s="222"/>
      <c r="F69" s="205">
        <v>5177</v>
      </c>
      <c r="G69" s="205">
        <v>8578</v>
      </c>
      <c r="H69" s="205" t="s">
        <v>134</v>
      </c>
      <c r="I69" s="205" t="s">
        <v>134</v>
      </c>
    </row>
    <row r="70" spans="1:9" ht="12" hidden="1" x14ac:dyDescent="0.3">
      <c r="A70" s="220" t="s">
        <v>129</v>
      </c>
      <c r="B70" s="220" t="s">
        <v>124</v>
      </c>
      <c r="C70" s="221"/>
      <c r="D70" s="222"/>
      <c r="E70" s="222"/>
      <c r="F70" s="205">
        <v>5923.6</v>
      </c>
      <c r="G70" s="205">
        <v>4690</v>
      </c>
      <c r="H70" s="205" t="s">
        <v>134</v>
      </c>
      <c r="I70" s="205" t="s">
        <v>134</v>
      </c>
    </row>
    <row r="71" spans="1:9" ht="12" hidden="1" x14ac:dyDescent="0.3">
      <c r="A71" s="220" t="s">
        <v>117</v>
      </c>
      <c r="B71" s="220" t="s">
        <v>124</v>
      </c>
      <c r="C71" s="221"/>
      <c r="D71" s="222"/>
      <c r="E71" s="222"/>
      <c r="F71" s="205"/>
      <c r="G71" s="205" t="s">
        <v>134</v>
      </c>
      <c r="H71" s="205" t="s">
        <v>134</v>
      </c>
      <c r="I71" s="205" t="s">
        <v>134</v>
      </c>
    </row>
    <row r="72" spans="1:9" ht="12" x14ac:dyDescent="0.3">
      <c r="A72" s="213" t="s">
        <v>111</v>
      </c>
      <c r="B72" s="214"/>
      <c r="C72" s="215"/>
      <c r="D72" s="216"/>
      <c r="E72" s="216"/>
      <c r="F72" s="217"/>
      <c r="G72" s="217"/>
      <c r="H72" s="217"/>
      <c r="I72" s="217"/>
    </row>
    <row r="73" spans="1:9" ht="12" x14ac:dyDescent="0.3">
      <c r="A73" s="219" t="s">
        <v>474</v>
      </c>
      <c r="B73" s="220" t="s">
        <v>22</v>
      </c>
      <c r="C73" s="221">
        <v>96.3</v>
      </c>
      <c r="D73" s="243">
        <v>100</v>
      </c>
      <c r="E73" s="222">
        <v>100.74</v>
      </c>
      <c r="F73" s="205">
        <v>100</v>
      </c>
      <c r="G73" s="205">
        <v>96.9</v>
      </c>
      <c r="H73" s="205">
        <v>100</v>
      </c>
      <c r="I73" s="205">
        <v>100</v>
      </c>
    </row>
    <row r="74" spans="1:9" ht="12" x14ac:dyDescent="0.3">
      <c r="A74" s="219" t="s">
        <v>137</v>
      </c>
      <c r="B74" s="220" t="s">
        <v>125</v>
      </c>
      <c r="C74" s="221">
        <v>5978740.8660000004</v>
      </c>
      <c r="D74" s="241">
        <v>2154203.0699999998</v>
      </c>
      <c r="E74" s="244" t="s">
        <v>329</v>
      </c>
      <c r="F74" s="239">
        <v>1389038</v>
      </c>
      <c r="G74" s="239">
        <v>1471833</v>
      </c>
      <c r="H74" s="239">
        <v>1289387</v>
      </c>
      <c r="I74" s="239">
        <v>1438144.34</v>
      </c>
    </row>
    <row r="75" spans="1:9" ht="12" x14ac:dyDescent="0.3">
      <c r="A75" s="219" t="s">
        <v>139</v>
      </c>
      <c r="B75" s="220" t="s">
        <v>125</v>
      </c>
      <c r="C75" s="232">
        <v>1.19</v>
      </c>
      <c r="D75" s="224">
        <v>0.93</v>
      </c>
      <c r="E75" s="224">
        <v>0.69899999999999995</v>
      </c>
      <c r="F75" s="211">
        <v>0.62</v>
      </c>
      <c r="G75" s="204">
        <v>0.56499999999999995</v>
      </c>
      <c r="H75" s="204">
        <v>0.442</v>
      </c>
      <c r="I75" s="204">
        <v>0.49399999999999999</v>
      </c>
    </row>
    <row r="76" spans="1:9" ht="12" hidden="1" x14ac:dyDescent="0.3">
      <c r="A76" s="226" t="s">
        <v>23</v>
      </c>
      <c r="B76" s="220"/>
      <c r="C76" s="221"/>
      <c r="D76" s="222"/>
      <c r="E76" s="222"/>
      <c r="F76" s="205"/>
      <c r="G76" s="205"/>
      <c r="H76" s="205"/>
      <c r="I76" s="205"/>
    </row>
    <row r="77" spans="1:9" ht="12" hidden="1" x14ac:dyDescent="0.3">
      <c r="A77" s="228" t="s">
        <v>24</v>
      </c>
      <c r="B77" s="220"/>
      <c r="C77" s="221"/>
      <c r="D77" s="222"/>
      <c r="E77" s="222"/>
      <c r="F77" s="205"/>
      <c r="G77" s="205"/>
      <c r="H77" s="205"/>
      <c r="I77" s="205"/>
    </row>
    <row r="78" spans="1:9" ht="12" hidden="1" x14ac:dyDescent="0.3">
      <c r="A78" s="220" t="s">
        <v>113</v>
      </c>
      <c r="B78" s="220" t="s">
        <v>138</v>
      </c>
      <c r="C78" s="221"/>
      <c r="D78" s="222"/>
      <c r="E78" s="222"/>
      <c r="F78" s="204">
        <v>5.33</v>
      </c>
      <c r="G78" s="204">
        <v>83.75</v>
      </c>
      <c r="H78" s="224">
        <v>13.88</v>
      </c>
      <c r="I78" s="204"/>
    </row>
    <row r="79" spans="1:9" ht="12" hidden="1" x14ac:dyDescent="0.3">
      <c r="A79" s="220" t="s">
        <v>114</v>
      </c>
      <c r="B79" s="220" t="s">
        <v>138</v>
      </c>
      <c r="C79" s="221"/>
      <c r="D79" s="222"/>
      <c r="E79" s="222"/>
      <c r="F79" s="204">
        <v>21.97</v>
      </c>
      <c r="G79" s="204">
        <v>134.63999999999999</v>
      </c>
      <c r="H79" s="204">
        <v>64.650000000000006</v>
      </c>
      <c r="I79" s="204"/>
    </row>
    <row r="80" spans="1:9" ht="12" hidden="1" x14ac:dyDescent="0.3">
      <c r="A80" s="220" t="s">
        <v>115</v>
      </c>
      <c r="B80" s="220" t="s">
        <v>138</v>
      </c>
      <c r="C80" s="221"/>
      <c r="D80" s="222"/>
      <c r="E80" s="222"/>
      <c r="F80" s="204">
        <v>16.79</v>
      </c>
      <c r="G80" s="204">
        <v>13.97</v>
      </c>
      <c r="H80" s="204">
        <v>55.57</v>
      </c>
      <c r="I80" s="204"/>
    </row>
    <row r="81" spans="1:9" ht="12" hidden="1" x14ac:dyDescent="0.3">
      <c r="A81" s="220" t="s">
        <v>116</v>
      </c>
      <c r="B81" s="220" t="s">
        <v>138</v>
      </c>
      <c r="C81" s="221"/>
      <c r="D81" s="222"/>
      <c r="E81" s="222"/>
      <c r="F81" s="204">
        <v>0</v>
      </c>
      <c r="G81" s="204">
        <v>3.524</v>
      </c>
      <c r="H81" s="204">
        <v>0</v>
      </c>
      <c r="I81" s="204"/>
    </row>
    <row r="82" spans="1:9" ht="12" hidden="1" x14ac:dyDescent="0.3">
      <c r="A82" s="220" t="s">
        <v>127</v>
      </c>
      <c r="B82" s="220" t="s">
        <v>138</v>
      </c>
      <c r="C82" s="221"/>
      <c r="D82" s="222"/>
      <c r="E82" s="222"/>
      <c r="F82" s="204">
        <v>0</v>
      </c>
      <c r="G82" s="245">
        <v>10.050000000000001</v>
      </c>
      <c r="H82" s="204" t="s">
        <v>134</v>
      </c>
      <c r="I82" s="204"/>
    </row>
    <row r="83" spans="1:9" ht="12" hidden="1" x14ac:dyDescent="0.3">
      <c r="A83" s="220" t="s">
        <v>128</v>
      </c>
      <c r="B83" s="220" t="s">
        <v>138</v>
      </c>
      <c r="C83" s="221"/>
      <c r="D83" s="222"/>
      <c r="E83" s="222"/>
      <c r="F83" s="204">
        <v>0</v>
      </c>
      <c r="G83" s="204">
        <v>0</v>
      </c>
      <c r="H83" s="204" t="s">
        <v>134</v>
      </c>
      <c r="I83" s="204"/>
    </row>
    <row r="84" spans="1:9" ht="12" hidden="1" x14ac:dyDescent="0.3">
      <c r="A84" s="220" t="s">
        <v>129</v>
      </c>
      <c r="B84" s="220" t="s">
        <v>138</v>
      </c>
      <c r="C84" s="221"/>
      <c r="D84" s="222"/>
      <c r="E84" s="222"/>
      <c r="F84" s="204">
        <v>0</v>
      </c>
      <c r="G84" s="204">
        <v>0</v>
      </c>
      <c r="H84" s="204" t="s">
        <v>134</v>
      </c>
      <c r="I84" s="204"/>
    </row>
    <row r="85" spans="1:9" ht="12" hidden="1" x14ac:dyDescent="0.3">
      <c r="A85" s="220" t="s">
        <v>117</v>
      </c>
      <c r="B85" s="220" t="s">
        <v>138</v>
      </c>
      <c r="C85" s="221"/>
      <c r="D85" s="222"/>
      <c r="E85" s="222"/>
      <c r="F85" s="204">
        <v>0</v>
      </c>
      <c r="G85" s="204">
        <v>0</v>
      </c>
      <c r="H85" s="204" t="s">
        <v>134</v>
      </c>
      <c r="I85" s="205"/>
    </row>
    <row r="86" spans="1:9" ht="12" hidden="1" x14ac:dyDescent="0.3">
      <c r="A86" s="228" t="s">
        <v>25</v>
      </c>
      <c r="B86" s="220"/>
      <c r="C86" s="221"/>
      <c r="D86" s="222"/>
      <c r="E86" s="222"/>
      <c r="F86" s="205"/>
      <c r="G86" s="205"/>
      <c r="H86" s="205"/>
      <c r="I86" s="205"/>
    </row>
    <row r="87" spans="1:9" ht="12" hidden="1" x14ac:dyDescent="0.3">
      <c r="A87" s="220" t="s">
        <v>113</v>
      </c>
      <c r="B87" s="220"/>
      <c r="C87" s="221"/>
      <c r="D87" s="222"/>
      <c r="E87" s="222"/>
      <c r="F87" s="205">
        <v>215026.87</v>
      </c>
      <c r="G87" s="205">
        <v>353993.49</v>
      </c>
      <c r="H87" s="205">
        <v>286637</v>
      </c>
      <c r="I87" s="205"/>
    </row>
    <row r="88" spans="1:9" ht="12" hidden="1" x14ac:dyDescent="0.3">
      <c r="A88" s="220" t="s">
        <v>114</v>
      </c>
      <c r="B88" s="220" t="s">
        <v>138</v>
      </c>
      <c r="C88" s="221"/>
      <c r="D88" s="222"/>
      <c r="E88" s="222"/>
      <c r="F88" s="205">
        <v>912579.11</v>
      </c>
      <c r="G88" s="205">
        <v>847416.55</v>
      </c>
      <c r="H88" s="205">
        <v>916265.67</v>
      </c>
      <c r="I88" s="205"/>
    </row>
    <row r="89" spans="1:9" ht="12" hidden="1" x14ac:dyDescent="0.3">
      <c r="A89" s="220" t="s">
        <v>115</v>
      </c>
      <c r="B89" s="220" t="s">
        <v>138</v>
      </c>
      <c r="C89" s="221"/>
      <c r="D89" s="222"/>
      <c r="E89" s="222"/>
      <c r="F89" s="205">
        <v>214387.78100000002</v>
      </c>
      <c r="G89" s="205">
        <v>255122.51</v>
      </c>
      <c r="H89" s="205">
        <v>113721.35</v>
      </c>
      <c r="I89" s="205"/>
    </row>
    <row r="90" spans="1:9" ht="12" hidden="1" x14ac:dyDescent="0.3">
      <c r="A90" s="220" t="s">
        <v>116</v>
      </c>
      <c r="B90" s="220" t="s">
        <v>138</v>
      </c>
      <c r="C90" s="221"/>
      <c r="D90" s="222"/>
      <c r="E90" s="222"/>
      <c r="F90" s="205">
        <v>269.71499999999997</v>
      </c>
      <c r="G90" s="205">
        <v>4.59</v>
      </c>
      <c r="H90" s="205">
        <v>0</v>
      </c>
      <c r="I90" s="205"/>
    </row>
    <row r="91" spans="1:9" ht="12" hidden="1" x14ac:dyDescent="0.3">
      <c r="A91" s="220" t="s">
        <v>127</v>
      </c>
      <c r="B91" s="220" t="s">
        <v>138</v>
      </c>
      <c r="C91" s="221"/>
      <c r="D91" s="222"/>
      <c r="E91" s="222"/>
      <c r="F91" s="205">
        <v>2253.4</v>
      </c>
      <c r="G91" s="205"/>
      <c r="H91" s="205" t="s">
        <v>134</v>
      </c>
      <c r="I91" s="205"/>
    </row>
    <row r="92" spans="1:9" ht="12" hidden="1" x14ac:dyDescent="0.3">
      <c r="A92" s="220" t="s">
        <v>128</v>
      </c>
      <c r="B92" s="220" t="s">
        <v>138</v>
      </c>
      <c r="C92" s="221"/>
      <c r="D92" s="222"/>
      <c r="E92" s="222"/>
      <c r="F92" s="205">
        <v>0</v>
      </c>
      <c r="G92" s="205">
        <v>0</v>
      </c>
      <c r="H92" s="205" t="s">
        <v>134</v>
      </c>
      <c r="I92" s="205"/>
    </row>
    <row r="93" spans="1:9" ht="12" hidden="1" x14ac:dyDescent="0.3">
      <c r="A93" s="220" t="s">
        <v>129</v>
      </c>
      <c r="B93" s="220" t="s">
        <v>138</v>
      </c>
      <c r="C93" s="221"/>
      <c r="D93" s="222"/>
      <c r="E93" s="222"/>
      <c r="F93" s="205">
        <v>0</v>
      </c>
      <c r="G93" s="205">
        <v>0</v>
      </c>
      <c r="H93" s="205" t="s">
        <v>134</v>
      </c>
      <c r="I93" s="205"/>
    </row>
    <row r="94" spans="1:9" ht="12" hidden="1" x14ac:dyDescent="0.3">
      <c r="A94" s="220" t="s">
        <v>117</v>
      </c>
      <c r="B94" s="220" t="s">
        <v>138</v>
      </c>
      <c r="C94" s="221"/>
      <c r="D94" s="222"/>
      <c r="E94" s="222"/>
      <c r="F94" s="205">
        <v>0</v>
      </c>
      <c r="G94" s="205">
        <v>0</v>
      </c>
      <c r="H94" s="205" t="s">
        <v>134</v>
      </c>
      <c r="I94" s="205"/>
    </row>
    <row r="95" spans="1:9" ht="12" x14ac:dyDescent="0.3">
      <c r="A95" s="213" t="s">
        <v>26</v>
      </c>
      <c r="B95" s="214"/>
      <c r="C95" s="215"/>
      <c r="D95" s="216"/>
      <c r="E95" s="216"/>
      <c r="F95" s="214"/>
      <c r="G95" s="214"/>
      <c r="H95" s="214"/>
      <c r="I95" s="214"/>
    </row>
    <row r="96" spans="1:9" ht="12" x14ac:dyDescent="0.3">
      <c r="A96" s="219" t="s">
        <v>140</v>
      </c>
      <c r="B96" s="220" t="s">
        <v>141</v>
      </c>
      <c r="C96" s="221">
        <v>6576418</v>
      </c>
      <c r="D96" s="239">
        <v>4013965</v>
      </c>
      <c r="E96" s="239">
        <v>4161333</v>
      </c>
      <c r="F96" s="239">
        <v>4280818</v>
      </c>
      <c r="G96" s="239">
        <v>3629999</v>
      </c>
      <c r="H96" s="239">
        <v>3253124.95</v>
      </c>
      <c r="I96" s="239">
        <v>1738712</v>
      </c>
    </row>
    <row r="97" spans="1:9" ht="12" x14ac:dyDescent="0.3">
      <c r="A97" s="219" t="s">
        <v>473</v>
      </c>
      <c r="B97" s="220" t="s">
        <v>22</v>
      </c>
      <c r="C97" s="221">
        <v>10</v>
      </c>
      <c r="D97" s="239">
        <v>12</v>
      </c>
      <c r="E97" s="239">
        <v>14.75</v>
      </c>
      <c r="F97" s="239">
        <v>16.329999999999998</v>
      </c>
      <c r="G97" s="209" t="s">
        <v>279</v>
      </c>
      <c r="H97" s="209" t="s">
        <v>279</v>
      </c>
      <c r="I97" s="209" t="s">
        <v>279</v>
      </c>
    </row>
    <row r="98" spans="1:9" ht="12" x14ac:dyDescent="0.3">
      <c r="A98" s="213" t="s">
        <v>112</v>
      </c>
      <c r="B98" s="214"/>
      <c r="C98" s="215"/>
      <c r="D98" s="216"/>
      <c r="E98" s="216"/>
      <c r="F98" s="214"/>
      <c r="G98" s="214"/>
      <c r="H98" s="214"/>
      <c r="I98" s="214"/>
    </row>
    <row r="99" spans="1:9" ht="12" x14ac:dyDescent="0.3">
      <c r="A99" s="219" t="s">
        <v>27</v>
      </c>
      <c r="B99" s="220" t="s">
        <v>142</v>
      </c>
      <c r="C99" s="246">
        <v>8.3000000000000004E-2</v>
      </c>
      <c r="D99" s="222">
        <v>9.4E-2</v>
      </c>
      <c r="E99" s="222">
        <v>0.11</v>
      </c>
      <c r="F99" s="205">
        <v>0.12</v>
      </c>
      <c r="G99" s="205">
        <v>0.14000000000000001</v>
      </c>
      <c r="H99" s="205">
        <v>0.14000000000000001</v>
      </c>
      <c r="I99" s="205">
        <v>0.16</v>
      </c>
    </row>
    <row r="100" spans="1:9" ht="12" x14ac:dyDescent="0.3">
      <c r="A100" s="219" t="s">
        <v>28</v>
      </c>
      <c r="B100" s="220" t="s">
        <v>142</v>
      </c>
      <c r="C100" s="221">
        <v>0.84</v>
      </c>
      <c r="D100" s="222">
        <v>0.67</v>
      </c>
      <c r="E100" s="222">
        <v>0.64</v>
      </c>
      <c r="F100" s="205">
        <v>0.7</v>
      </c>
      <c r="G100" s="205">
        <v>0.81</v>
      </c>
      <c r="H100" s="205">
        <v>0.95</v>
      </c>
      <c r="I100" s="205">
        <v>1.01</v>
      </c>
    </row>
    <row r="101" spans="1:9" ht="12" x14ac:dyDescent="0.3">
      <c r="A101" s="219" t="s">
        <v>29</v>
      </c>
      <c r="B101" s="220" t="s">
        <v>142</v>
      </c>
      <c r="C101" s="221">
        <v>1.8</v>
      </c>
      <c r="D101" s="222">
        <v>1.0900000000000001</v>
      </c>
      <c r="E101" s="222">
        <v>1.18</v>
      </c>
      <c r="F101" s="205">
        <v>1.25</v>
      </c>
      <c r="G101" s="205">
        <v>1.52</v>
      </c>
      <c r="H101" s="205">
        <v>1.65</v>
      </c>
      <c r="I101" s="205">
        <v>1.78</v>
      </c>
    </row>
    <row r="102" spans="1:9" ht="12" x14ac:dyDescent="0.3">
      <c r="A102" s="213" t="s">
        <v>30</v>
      </c>
      <c r="B102" s="214"/>
      <c r="C102" s="215"/>
      <c r="D102" s="216"/>
      <c r="E102" s="216"/>
      <c r="F102" s="214"/>
      <c r="G102" s="214"/>
      <c r="H102" s="214"/>
      <c r="I102" s="214"/>
    </row>
    <row r="103" spans="1:9" ht="12" x14ac:dyDescent="0.3">
      <c r="A103" s="219" t="s">
        <v>32</v>
      </c>
      <c r="B103" s="220" t="s">
        <v>31</v>
      </c>
      <c r="C103" s="221">
        <v>88704</v>
      </c>
      <c r="D103" s="247">
        <v>34859</v>
      </c>
      <c r="E103" s="247">
        <v>18611</v>
      </c>
      <c r="F103" s="248">
        <v>33719</v>
      </c>
      <c r="G103" s="248">
        <v>37196</v>
      </c>
      <c r="H103" s="248">
        <v>10123</v>
      </c>
      <c r="I103" s="248">
        <v>12002</v>
      </c>
    </row>
    <row r="104" spans="1:9" ht="12" x14ac:dyDescent="0.3">
      <c r="A104" s="219"/>
      <c r="B104" s="220"/>
      <c r="C104" s="221"/>
      <c r="D104" s="247"/>
      <c r="E104" s="247"/>
      <c r="F104" s="248"/>
      <c r="G104" s="248"/>
      <c r="H104" s="248"/>
      <c r="I104" s="248"/>
    </row>
    <row r="105" spans="1:9" ht="15.6" x14ac:dyDescent="0.3">
      <c r="A105" s="481" t="s">
        <v>704</v>
      </c>
      <c r="B105" s="481"/>
      <c r="C105" s="481"/>
      <c r="D105" s="481"/>
      <c r="E105" s="481"/>
      <c r="F105" s="481"/>
      <c r="G105" s="481"/>
      <c r="H105" s="481"/>
      <c r="I105" s="481"/>
    </row>
    <row r="106" spans="1:9" hidden="1" x14ac:dyDescent="0.3">
      <c r="A106" s="4" t="s">
        <v>311</v>
      </c>
      <c r="G106" s="10"/>
      <c r="H106" s="10"/>
      <c r="I106" s="10"/>
    </row>
    <row r="107" spans="1:9" hidden="1" x14ac:dyDescent="0.3">
      <c r="A107" s="4" t="s">
        <v>277</v>
      </c>
      <c r="G107" s="10"/>
      <c r="H107" s="10"/>
      <c r="I107" s="10"/>
    </row>
    <row r="108" spans="1:9" hidden="1" x14ac:dyDescent="0.3">
      <c r="G108" s="10"/>
      <c r="H108" s="10"/>
      <c r="I108" s="10"/>
    </row>
    <row r="109" spans="1:9" hidden="1" x14ac:dyDescent="0.3">
      <c r="A109" s="4" t="s">
        <v>312</v>
      </c>
      <c r="G109" s="10"/>
      <c r="H109" s="10"/>
      <c r="I109" s="10"/>
    </row>
    <row r="110" spans="1:9" hidden="1" x14ac:dyDescent="0.3">
      <c r="A110" s="4" t="s">
        <v>313</v>
      </c>
      <c r="G110" s="10"/>
      <c r="H110" s="10"/>
      <c r="I110" s="10"/>
    </row>
    <row r="111" spans="1:9" ht="13.8" x14ac:dyDescent="0.3">
      <c r="A111" s="219" t="s">
        <v>705</v>
      </c>
      <c r="B111" s="220" t="s">
        <v>706</v>
      </c>
      <c r="C111" s="221">
        <v>11431996.4</v>
      </c>
      <c r="D111" s="222"/>
      <c r="E111" s="222"/>
      <c r="F111" s="205"/>
      <c r="G111" s="205"/>
      <c r="H111" s="205"/>
      <c r="I111" s="205"/>
    </row>
    <row r="112" spans="1:9" ht="13.8" x14ac:dyDescent="0.3">
      <c r="A112" s="219" t="s">
        <v>707</v>
      </c>
      <c r="B112" s="220" t="s">
        <v>706</v>
      </c>
      <c r="C112" s="221">
        <v>5369787.6200000001</v>
      </c>
      <c r="D112" s="222"/>
      <c r="E112" s="222"/>
      <c r="F112" s="205"/>
      <c r="G112" s="205"/>
      <c r="H112" s="205"/>
      <c r="I112" s="205"/>
    </row>
    <row r="113" spans="1:9" ht="13.8" x14ac:dyDescent="0.3">
      <c r="A113" s="219" t="s">
        <v>708</v>
      </c>
      <c r="B113" s="220" t="s">
        <v>709</v>
      </c>
      <c r="C113" s="221">
        <v>39582.454599999997</v>
      </c>
      <c r="D113" s="222"/>
      <c r="E113" s="222"/>
      <c r="F113" s="205"/>
      <c r="G113" s="205"/>
      <c r="H113" s="205"/>
      <c r="I113" s="205"/>
    </row>
    <row r="114" spans="1:9" ht="12" x14ac:dyDescent="0.3">
      <c r="A114" s="219" t="s">
        <v>710</v>
      </c>
      <c r="B114" s="220" t="s">
        <v>711</v>
      </c>
      <c r="C114" s="221">
        <v>5.3995172894956811E-2</v>
      </c>
      <c r="D114" s="222"/>
      <c r="E114" s="222"/>
      <c r="F114" s="205"/>
      <c r="G114" s="205"/>
      <c r="H114" s="205"/>
      <c r="I114" s="205"/>
    </row>
    <row r="115" spans="1:9" x14ac:dyDescent="0.3">
      <c r="E115" s="4"/>
      <c r="G115" s="4"/>
      <c r="H115" s="4"/>
      <c r="I115" s="4"/>
    </row>
    <row r="116" spans="1:9" x14ac:dyDescent="0.3">
      <c r="E116" s="4"/>
      <c r="G116" s="4"/>
      <c r="H116" s="4"/>
      <c r="I116" s="4"/>
    </row>
    <row r="117" spans="1:9" x14ac:dyDescent="0.3">
      <c r="E117" s="4"/>
      <c r="G117" s="4"/>
      <c r="H117" s="4"/>
      <c r="I117" s="4"/>
    </row>
    <row r="118" spans="1:9" x14ac:dyDescent="0.3">
      <c r="E118" s="4"/>
      <c r="G118" s="4"/>
      <c r="H118" s="4"/>
      <c r="I118" s="4"/>
    </row>
    <row r="119" spans="1:9" x14ac:dyDescent="0.3">
      <c r="E119" s="4"/>
      <c r="G119" s="4"/>
      <c r="H119" s="4"/>
      <c r="I119" s="4"/>
    </row>
    <row r="120" spans="1:9" x14ac:dyDescent="0.3">
      <c r="E120" s="4"/>
      <c r="G120" s="4"/>
      <c r="H120" s="4"/>
      <c r="I120" s="4"/>
    </row>
    <row r="121" spans="1:9" x14ac:dyDescent="0.3">
      <c r="E121" s="4"/>
      <c r="G121" s="4"/>
      <c r="H121" s="4"/>
      <c r="I121" s="4"/>
    </row>
    <row r="122" spans="1:9" x14ac:dyDescent="0.3">
      <c r="E122" s="4"/>
      <c r="G122" s="4"/>
      <c r="H122" s="4"/>
      <c r="I122" s="4"/>
    </row>
    <row r="123" spans="1:9" x14ac:dyDescent="0.3">
      <c r="G123" s="10"/>
      <c r="H123" s="10"/>
      <c r="I123" s="10"/>
    </row>
    <row r="124" spans="1:9" x14ac:dyDescent="0.3">
      <c r="G124" s="10"/>
      <c r="H124" s="10"/>
      <c r="I124" s="10"/>
    </row>
    <row r="125" spans="1:9" x14ac:dyDescent="0.3">
      <c r="G125" s="10"/>
      <c r="H125" s="10"/>
      <c r="I125" s="10"/>
    </row>
    <row r="126" spans="1:9" x14ac:dyDescent="0.3">
      <c r="G126" s="10"/>
      <c r="H126" s="10"/>
      <c r="I126" s="10"/>
    </row>
    <row r="127" spans="1:9" x14ac:dyDescent="0.3">
      <c r="G127" s="10"/>
      <c r="H127" s="10"/>
      <c r="I127" s="10"/>
    </row>
    <row r="128" spans="1:9" x14ac:dyDescent="0.3">
      <c r="G128" s="10"/>
      <c r="H128" s="10"/>
      <c r="I128" s="10"/>
    </row>
    <row r="129" spans="7:9" x14ac:dyDescent="0.3">
      <c r="G129" s="10"/>
      <c r="H129" s="10"/>
      <c r="I129" s="10"/>
    </row>
    <row r="130" spans="7:9" x14ac:dyDescent="0.3">
      <c r="G130" s="10"/>
      <c r="H130" s="10"/>
      <c r="I130" s="10"/>
    </row>
    <row r="131" spans="7:9" x14ac:dyDescent="0.3">
      <c r="G131" s="10"/>
      <c r="H131" s="10"/>
      <c r="I131" s="10"/>
    </row>
    <row r="132" spans="7:9" x14ac:dyDescent="0.3">
      <c r="G132" s="10"/>
      <c r="H132" s="10"/>
      <c r="I132" s="10"/>
    </row>
    <row r="133" spans="7:9" x14ac:dyDescent="0.3">
      <c r="G133" s="10"/>
      <c r="H133" s="10"/>
      <c r="I133" s="10"/>
    </row>
    <row r="134" spans="7:9" x14ac:dyDescent="0.3">
      <c r="G134" s="10"/>
      <c r="H134" s="10"/>
      <c r="I134" s="10"/>
    </row>
    <row r="135" spans="7:9" x14ac:dyDescent="0.3">
      <c r="G135" s="10"/>
      <c r="H135" s="10"/>
      <c r="I135" s="10"/>
    </row>
    <row r="136" spans="7:9" x14ac:dyDescent="0.3">
      <c r="G136" s="10"/>
      <c r="H136" s="10"/>
      <c r="I136" s="10"/>
    </row>
    <row r="137" spans="7:9" x14ac:dyDescent="0.3">
      <c r="G137" s="10"/>
      <c r="H137" s="10"/>
      <c r="I137" s="10"/>
    </row>
    <row r="138" spans="7:9" x14ac:dyDescent="0.3">
      <c r="G138" s="10"/>
      <c r="H138" s="10"/>
      <c r="I138" s="10"/>
    </row>
    <row r="139" spans="7:9" x14ac:dyDescent="0.3">
      <c r="G139" s="10"/>
      <c r="H139" s="10"/>
      <c r="I139" s="10"/>
    </row>
    <row r="140" spans="7:9" x14ac:dyDescent="0.3">
      <c r="G140" s="10"/>
      <c r="H140" s="10"/>
      <c r="I140" s="10"/>
    </row>
    <row r="141" spans="7:9" x14ac:dyDescent="0.3">
      <c r="G141" s="10"/>
      <c r="H141" s="10"/>
      <c r="I141" s="10"/>
    </row>
    <row r="142" spans="7:9" x14ac:dyDescent="0.3">
      <c r="G142" s="10"/>
      <c r="H142" s="10"/>
      <c r="I142" s="10"/>
    </row>
    <row r="143" spans="7:9" x14ac:dyDescent="0.3">
      <c r="G143" s="10"/>
      <c r="H143" s="10"/>
      <c r="I143" s="10"/>
    </row>
    <row r="144" spans="7:9" x14ac:dyDescent="0.3">
      <c r="G144" s="10"/>
      <c r="H144" s="10"/>
      <c r="I144" s="10"/>
    </row>
    <row r="145" spans="7:9" x14ac:dyDescent="0.3">
      <c r="G145" s="10"/>
      <c r="H145" s="10"/>
      <c r="I145" s="10"/>
    </row>
    <row r="146" spans="7:9" x14ac:dyDescent="0.3">
      <c r="G146" s="10"/>
      <c r="H146" s="10"/>
      <c r="I146" s="10"/>
    </row>
    <row r="147" spans="7:9" x14ac:dyDescent="0.3">
      <c r="G147" s="10"/>
      <c r="H147" s="10"/>
      <c r="I147" s="10"/>
    </row>
    <row r="148" spans="7:9" x14ac:dyDescent="0.3">
      <c r="G148" s="10"/>
      <c r="H148" s="10"/>
      <c r="I148" s="10"/>
    </row>
    <row r="149" spans="7:9" x14ac:dyDescent="0.3">
      <c r="G149" s="10"/>
      <c r="H149" s="10"/>
      <c r="I149" s="10"/>
    </row>
    <row r="150" spans="7:9" x14ac:dyDescent="0.3">
      <c r="G150" s="10"/>
      <c r="H150" s="10"/>
      <c r="I150" s="10"/>
    </row>
    <row r="151" spans="7:9" x14ac:dyDescent="0.3">
      <c r="G151" s="10"/>
      <c r="H151" s="10"/>
      <c r="I151" s="10"/>
    </row>
    <row r="152" spans="7:9" x14ac:dyDescent="0.3">
      <c r="G152" s="10"/>
      <c r="H152" s="10"/>
      <c r="I152" s="10"/>
    </row>
    <row r="153" spans="7:9" x14ac:dyDescent="0.3">
      <c r="G153" s="10"/>
      <c r="H153" s="10"/>
      <c r="I153" s="10"/>
    </row>
    <row r="154" spans="7:9" x14ac:dyDescent="0.3">
      <c r="G154" s="10"/>
      <c r="H154" s="10"/>
      <c r="I154" s="10"/>
    </row>
    <row r="155" spans="7:9" x14ac:dyDescent="0.3">
      <c r="G155" s="10"/>
      <c r="H155" s="10"/>
      <c r="I155" s="10"/>
    </row>
    <row r="156" spans="7:9" x14ac:dyDescent="0.3">
      <c r="G156" s="10"/>
      <c r="H156" s="10"/>
      <c r="I156" s="10"/>
    </row>
    <row r="157" spans="7:9" x14ac:dyDescent="0.3">
      <c r="G157" s="10"/>
      <c r="H157" s="10"/>
      <c r="I157" s="10"/>
    </row>
    <row r="158" spans="7:9" x14ac:dyDescent="0.3">
      <c r="G158" s="10"/>
      <c r="H158" s="10"/>
      <c r="I158" s="10"/>
    </row>
    <row r="159" spans="7:9" x14ac:dyDescent="0.3">
      <c r="G159" s="10"/>
      <c r="H159" s="10"/>
      <c r="I159" s="10"/>
    </row>
    <row r="160" spans="7:9" x14ac:dyDescent="0.3">
      <c r="G160" s="10"/>
      <c r="H160" s="10"/>
      <c r="I160" s="10"/>
    </row>
    <row r="161" spans="7:9" x14ac:dyDescent="0.3">
      <c r="G161" s="10"/>
      <c r="H161" s="10"/>
      <c r="I161" s="10"/>
    </row>
    <row r="162" spans="7:9" x14ac:dyDescent="0.3">
      <c r="G162" s="10"/>
      <c r="H162" s="10"/>
      <c r="I162" s="10"/>
    </row>
    <row r="163" spans="7:9" x14ac:dyDescent="0.3">
      <c r="G163" s="10"/>
      <c r="H163" s="10"/>
      <c r="I163" s="10"/>
    </row>
    <row r="164" spans="7:9" x14ac:dyDescent="0.3">
      <c r="G164" s="10"/>
      <c r="H164" s="10"/>
      <c r="I164" s="10"/>
    </row>
    <row r="165" spans="7:9" x14ac:dyDescent="0.3">
      <c r="G165" s="10"/>
      <c r="H165" s="10"/>
      <c r="I165" s="10"/>
    </row>
    <row r="166" spans="7:9" x14ac:dyDescent="0.3">
      <c r="G166" s="10"/>
      <c r="H166" s="10"/>
      <c r="I166" s="10"/>
    </row>
    <row r="167" spans="7:9" x14ac:dyDescent="0.3">
      <c r="G167" s="10"/>
      <c r="H167" s="10"/>
      <c r="I167" s="10"/>
    </row>
    <row r="168" spans="7:9" x14ac:dyDescent="0.3">
      <c r="G168" s="10"/>
      <c r="H168" s="10"/>
      <c r="I168" s="10"/>
    </row>
    <row r="169" spans="7:9" x14ac:dyDescent="0.3">
      <c r="G169" s="10"/>
      <c r="H169" s="10"/>
      <c r="I169" s="10"/>
    </row>
    <row r="170" spans="7:9" x14ac:dyDescent="0.3">
      <c r="G170" s="10"/>
      <c r="H170" s="10"/>
      <c r="I170" s="10"/>
    </row>
    <row r="171" spans="7:9" x14ac:dyDescent="0.3">
      <c r="G171" s="10"/>
      <c r="H171" s="10"/>
      <c r="I171" s="10"/>
    </row>
    <row r="172" spans="7:9" x14ac:dyDescent="0.3">
      <c r="G172" s="10"/>
      <c r="H172" s="10"/>
      <c r="I172" s="10"/>
    </row>
    <row r="173" spans="7:9" x14ac:dyDescent="0.3">
      <c r="G173" s="10"/>
      <c r="H173" s="10"/>
      <c r="I173" s="10"/>
    </row>
    <row r="174" spans="7:9" x14ac:dyDescent="0.3">
      <c r="G174" s="10"/>
      <c r="H174" s="10"/>
      <c r="I174" s="10"/>
    </row>
    <row r="175" spans="7:9" x14ac:dyDescent="0.3">
      <c r="G175" s="10"/>
      <c r="H175" s="10"/>
      <c r="I175" s="10"/>
    </row>
    <row r="176" spans="7:9" x14ac:dyDescent="0.3">
      <c r="G176" s="10"/>
      <c r="H176" s="10"/>
      <c r="I176" s="10"/>
    </row>
    <row r="177" spans="7:9" x14ac:dyDescent="0.3">
      <c r="G177" s="10"/>
      <c r="H177" s="10"/>
      <c r="I177" s="10"/>
    </row>
    <row r="178" spans="7:9" x14ac:dyDescent="0.3">
      <c r="G178" s="10"/>
      <c r="H178" s="10"/>
      <c r="I178" s="10"/>
    </row>
    <row r="179" spans="7:9" x14ac:dyDescent="0.3">
      <c r="G179" s="10"/>
      <c r="H179" s="10"/>
      <c r="I179" s="10"/>
    </row>
    <row r="180" spans="7:9" x14ac:dyDescent="0.3">
      <c r="G180" s="10"/>
      <c r="H180" s="10"/>
      <c r="I180" s="10"/>
    </row>
    <row r="181" spans="7:9" x14ac:dyDescent="0.3">
      <c r="G181" s="10"/>
      <c r="H181" s="10"/>
      <c r="I181" s="10"/>
    </row>
    <row r="182" spans="7:9" x14ac:dyDescent="0.3">
      <c r="G182" s="10"/>
      <c r="H182" s="10"/>
      <c r="I182" s="10"/>
    </row>
    <row r="183" spans="7:9" x14ac:dyDescent="0.3">
      <c r="G183" s="10"/>
      <c r="H183" s="10"/>
      <c r="I183" s="10"/>
    </row>
    <row r="184" spans="7:9" x14ac:dyDescent="0.3">
      <c r="G184" s="10"/>
      <c r="H184" s="10"/>
      <c r="I184" s="10"/>
    </row>
    <row r="185" spans="7:9" x14ac:dyDescent="0.3">
      <c r="G185" s="10"/>
      <c r="H185" s="10"/>
      <c r="I185" s="10"/>
    </row>
    <row r="186" spans="7:9" x14ac:dyDescent="0.3">
      <c r="G186" s="10"/>
      <c r="H186" s="10"/>
      <c r="I186" s="10"/>
    </row>
    <row r="187" spans="7:9" x14ac:dyDescent="0.3">
      <c r="G187" s="10"/>
      <c r="H187" s="10"/>
      <c r="I187" s="10"/>
    </row>
    <row r="188" spans="7:9" x14ac:dyDescent="0.3">
      <c r="G188" s="10"/>
      <c r="H188" s="10"/>
      <c r="I188" s="10"/>
    </row>
    <row r="189" spans="7:9" x14ac:dyDescent="0.3">
      <c r="G189" s="10"/>
      <c r="H189" s="10"/>
      <c r="I189" s="10"/>
    </row>
    <row r="190" spans="7:9" x14ac:dyDescent="0.3">
      <c r="G190" s="10"/>
      <c r="H190" s="10"/>
      <c r="I190" s="10"/>
    </row>
    <row r="191" spans="7:9" x14ac:dyDescent="0.3">
      <c r="G191" s="10"/>
      <c r="H191" s="10"/>
      <c r="I191" s="10"/>
    </row>
    <row r="192" spans="7:9" x14ac:dyDescent="0.3">
      <c r="G192" s="10"/>
      <c r="H192" s="10"/>
      <c r="I192" s="10"/>
    </row>
    <row r="193" spans="7:9" x14ac:dyDescent="0.3">
      <c r="G193" s="10"/>
      <c r="H193" s="10"/>
      <c r="I193" s="10"/>
    </row>
    <row r="194" spans="7:9" x14ac:dyDescent="0.3">
      <c r="G194" s="10"/>
      <c r="H194" s="10"/>
      <c r="I194" s="10"/>
    </row>
    <row r="195" spans="7:9" x14ac:dyDescent="0.3">
      <c r="G195" s="10"/>
      <c r="H195" s="10"/>
      <c r="I195" s="10"/>
    </row>
    <row r="196" spans="7:9" x14ac:dyDescent="0.3">
      <c r="G196" s="10"/>
      <c r="H196" s="10"/>
      <c r="I196" s="10"/>
    </row>
    <row r="197" spans="7:9" x14ac:dyDescent="0.3">
      <c r="G197" s="10"/>
      <c r="H197" s="10"/>
      <c r="I197" s="10"/>
    </row>
    <row r="198" spans="7:9" x14ac:dyDescent="0.3">
      <c r="G198" s="10"/>
      <c r="H198" s="10"/>
      <c r="I198" s="10"/>
    </row>
    <row r="199" spans="7:9" x14ac:dyDescent="0.3">
      <c r="G199" s="10"/>
      <c r="H199" s="10"/>
      <c r="I199" s="10"/>
    </row>
    <row r="200" spans="7:9" x14ac:dyDescent="0.3">
      <c r="G200" s="10"/>
      <c r="H200" s="10"/>
      <c r="I200" s="10"/>
    </row>
    <row r="201" spans="7:9" x14ac:dyDescent="0.3">
      <c r="G201" s="10"/>
      <c r="H201" s="10"/>
      <c r="I201" s="10"/>
    </row>
    <row r="202" spans="7:9" x14ac:dyDescent="0.3">
      <c r="G202" s="10"/>
      <c r="H202" s="10"/>
      <c r="I202" s="10"/>
    </row>
    <row r="203" spans="7:9" x14ac:dyDescent="0.3">
      <c r="G203" s="10"/>
      <c r="H203" s="10"/>
      <c r="I203" s="10"/>
    </row>
    <row r="204" spans="7:9" x14ac:dyDescent="0.3">
      <c r="G204" s="10"/>
      <c r="H204" s="10"/>
      <c r="I204" s="10"/>
    </row>
    <row r="205" spans="7:9" x14ac:dyDescent="0.3">
      <c r="G205" s="10"/>
      <c r="H205" s="10"/>
      <c r="I205" s="10"/>
    </row>
    <row r="206" spans="7:9" x14ac:dyDescent="0.3">
      <c r="G206" s="10"/>
      <c r="H206" s="10"/>
      <c r="I206" s="10"/>
    </row>
    <row r="207" spans="7:9" x14ac:dyDescent="0.3">
      <c r="G207" s="10"/>
      <c r="H207" s="10"/>
      <c r="I207" s="10"/>
    </row>
    <row r="208" spans="7:9" x14ac:dyDescent="0.3">
      <c r="G208" s="10"/>
      <c r="H208" s="10"/>
      <c r="I208" s="10"/>
    </row>
    <row r="209" spans="7:9" x14ac:dyDescent="0.3">
      <c r="G209" s="10"/>
      <c r="H209" s="10"/>
      <c r="I209" s="10"/>
    </row>
    <row r="210" spans="7:9" x14ac:dyDescent="0.3">
      <c r="G210" s="10"/>
      <c r="H210" s="10"/>
      <c r="I210" s="10"/>
    </row>
    <row r="211" spans="7:9" x14ac:dyDescent="0.3">
      <c r="G211" s="10"/>
      <c r="H211" s="10"/>
      <c r="I211" s="10"/>
    </row>
    <row r="212" spans="7:9" x14ac:dyDescent="0.3">
      <c r="G212" s="10"/>
      <c r="H212" s="10"/>
      <c r="I212" s="10"/>
    </row>
    <row r="213" spans="7:9" x14ac:dyDescent="0.3">
      <c r="G213" s="10"/>
      <c r="H213" s="10"/>
      <c r="I213" s="10"/>
    </row>
    <row r="214" spans="7:9" x14ac:dyDescent="0.3">
      <c r="G214" s="10"/>
      <c r="H214" s="10"/>
      <c r="I214" s="10"/>
    </row>
    <row r="215" spans="7:9" x14ac:dyDescent="0.3">
      <c r="G215" s="10"/>
      <c r="H215" s="10"/>
      <c r="I215" s="10"/>
    </row>
    <row r="216" spans="7:9" x14ac:dyDescent="0.3">
      <c r="G216" s="10"/>
      <c r="H216" s="10"/>
      <c r="I216" s="10"/>
    </row>
    <row r="217" spans="7:9" x14ac:dyDescent="0.3">
      <c r="G217" s="10"/>
      <c r="H217" s="10"/>
      <c r="I217" s="10"/>
    </row>
    <row r="218" spans="7:9" x14ac:dyDescent="0.3">
      <c r="G218" s="10"/>
      <c r="H218" s="10"/>
      <c r="I218" s="10"/>
    </row>
    <row r="219" spans="7:9" x14ac:dyDescent="0.3">
      <c r="G219" s="10"/>
      <c r="H219" s="10"/>
      <c r="I219" s="10"/>
    </row>
    <row r="220" spans="7:9" x14ac:dyDescent="0.3">
      <c r="G220" s="10"/>
      <c r="H220" s="10"/>
      <c r="I220" s="10"/>
    </row>
    <row r="221" spans="7:9" x14ac:dyDescent="0.3">
      <c r="G221" s="10"/>
      <c r="H221" s="10"/>
      <c r="I221" s="10"/>
    </row>
    <row r="222" spans="7:9" x14ac:dyDescent="0.3">
      <c r="G222" s="10"/>
      <c r="H222" s="10"/>
      <c r="I222" s="10"/>
    </row>
    <row r="223" spans="7:9" x14ac:dyDescent="0.3">
      <c r="G223" s="10"/>
      <c r="H223" s="10"/>
      <c r="I223" s="10"/>
    </row>
    <row r="224" spans="7:9" x14ac:dyDescent="0.3">
      <c r="G224" s="10"/>
      <c r="H224" s="10"/>
      <c r="I224" s="10"/>
    </row>
    <row r="225" spans="7:9" x14ac:dyDescent="0.3">
      <c r="G225" s="10"/>
      <c r="H225" s="10"/>
      <c r="I225" s="10"/>
    </row>
    <row r="226" spans="7:9" x14ac:dyDescent="0.3">
      <c r="G226" s="10"/>
      <c r="H226" s="10"/>
      <c r="I226" s="10"/>
    </row>
    <row r="227" spans="7:9" x14ac:dyDescent="0.3">
      <c r="G227" s="10"/>
      <c r="H227" s="10"/>
      <c r="I227" s="10"/>
    </row>
    <row r="228" spans="7:9" x14ac:dyDescent="0.3">
      <c r="G228" s="10"/>
      <c r="H228" s="10"/>
      <c r="I228" s="10"/>
    </row>
    <row r="229" spans="7:9" x14ac:dyDescent="0.3">
      <c r="G229" s="10"/>
      <c r="H229" s="10"/>
      <c r="I229" s="10"/>
    </row>
    <row r="230" spans="7:9" x14ac:dyDescent="0.3">
      <c r="G230" s="10"/>
      <c r="H230" s="10"/>
      <c r="I230" s="10"/>
    </row>
    <row r="231" spans="7:9" x14ac:dyDescent="0.3">
      <c r="G231" s="10"/>
      <c r="H231" s="10"/>
      <c r="I231" s="10"/>
    </row>
    <row r="232" spans="7:9" x14ac:dyDescent="0.3">
      <c r="G232" s="10"/>
      <c r="H232" s="10"/>
      <c r="I232" s="10"/>
    </row>
    <row r="233" spans="7:9" x14ac:dyDescent="0.3">
      <c r="G233" s="10"/>
      <c r="H233" s="10"/>
      <c r="I233" s="10"/>
    </row>
    <row r="234" spans="7:9" x14ac:dyDescent="0.3">
      <c r="G234" s="10"/>
      <c r="H234" s="10"/>
      <c r="I234" s="10"/>
    </row>
    <row r="235" spans="7:9" x14ac:dyDescent="0.3">
      <c r="G235" s="10"/>
      <c r="H235" s="10"/>
      <c r="I235" s="10"/>
    </row>
    <row r="236" spans="7:9" x14ac:dyDescent="0.3">
      <c r="G236" s="10"/>
      <c r="H236" s="10"/>
      <c r="I236" s="10"/>
    </row>
  </sheetData>
  <mergeCells count="3">
    <mergeCell ref="J2:K2"/>
    <mergeCell ref="A2:G4"/>
    <mergeCell ref="A105:I105"/>
  </mergeCells>
  <hyperlinks>
    <hyperlink ref="I4" r:id="rId1"/>
    <hyperlink ref="I3" location="Index!A1" display="Index"/>
  </hyperlinks>
  <pageMargins left="0.7" right="0.7" top="0.75" bottom="0.75" header="0.3" footer="0.3"/>
  <pageSetup paperSize="9" orientation="portrait" r:id="rId2"/>
  <ignoredErrors>
    <ignoredError sqref="E74"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R25"/>
  <sheetViews>
    <sheetView showGridLines="0" zoomScale="80" zoomScaleNormal="80" workbookViewId="0">
      <selection activeCell="M34" sqref="M34"/>
    </sheetView>
  </sheetViews>
  <sheetFormatPr defaultColWidth="9.44140625" defaultRowHeight="10.199999999999999" x14ac:dyDescent="0.3"/>
  <cols>
    <col min="1" max="1" width="40.5546875" style="4" customWidth="1"/>
    <col min="2" max="2" width="14" style="4" customWidth="1"/>
    <col min="3" max="8" width="9.44140625" style="3"/>
    <col min="9" max="16" width="9.44140625" style="4"/>
    <col min="17" max="17" width="5.5546875" style="4" customWidth="1"/>
    <col min="18" max="16384" width="9.44140625" style="4"/>
  </cols>
  <sheetData>
    <row r="1" spans="1:18" ht="12.6" customHeight="1" x14ac:dyDescent="0.3">
      <c r="A1" s="31"/>
      <c r="B1" s="31"/>
      <c r="C1" s="31"/>
      <c r="D1" s="31"/>
      <c r="E1" s="31"/>
      <c r="F1" s="31"/>
      <c r="G1" s="31"/>
      <c r="H1" s="31"/>
      <c r="I1" s="31"/>
      <c r="J1" s="31"/>
      <c r="K1" s="31"/>
      <c r="L1" s="31"/>
      <c r="M1" s="31"/>
      <c r="N1" s="31"/>
      <c r="O1" s="482" t="s">
        <v>492</v>
      </c>
      <c r="P1" s="482"/>
      <c r="Q1" s="482"/>
      <c r="R1" s="482"/>
    </row>
    <row r="2" spans="1:18" ht="24.6" x14ac:dyDescent="0.3">
      <c r="A2" s="67" t="s">
        <v>276</v>
      </c>
      <c r="B2" s="31"/>
      <c r="C2" s="31"/>
      <c r="D2" s="31"/>
      <c r="E2" s="31"/>
      <c r="F2" s="31"/>
      <c r="G2" s="31"/>
      <c r="H2" s="31"/>
      <c r="I2" s="31"/>
      <c r="J2" s="31"/>
      <c r="K2" s="31"/>
      <c r="L2" s="31"/>
      <c r="M2" s="31"/>
      <c r="N2" s="31"/>
      <c r="O2" s="31"/>
      <c r="P2" s="31"/>
      <c r="Q2" s="483" t="s">
        <v>1</v>
      </c>
      <c r="R2" s="483"/>
    </row>
    <row r="3" spans="1:18" s="2" customFormat="1" ht="17.399999999999999" x14ac:dyDescent="0.3">
      <c r="A3" s="31"/>
      <c r="B3" s="31"/>
      <c r="C3" s="31"/>
      <c r="D3" s="31"/>
      <c r="E3" s="31"/>
      <c r="F3" s="31"/>
      <c r="G3" s="31"/>
      <c r="H3" s="31"/>
      <c r="I3" s="31"/>
      <c r="J3" s="31"/>
      <c r="K3" s="31"/>
      <c r="L3" s="31"/>
      <c r="M3" s="31"/>
      <c r="N3" s="31"/>
      <c r="O3" s="31"/>
      <c r="P3" s="31"/>
      <c r="Q3" s="483" t="s">
        <v>2</v>
      </c>
      <c r="R3" s="483"/>
    </row>
    <row r="7" spans="1:18" ht="21.45" customHeight="1" x14ac:dyDescent="0.3"/>
    <row r="25" spans="12:12" ht="14.4" x14ac:dyDescent="0.3">
      <c r="L25"/>
    </row>
  </sheetData>
  <mergeCells count="3">
    <mergeCell ref="O1:R1"/>
    <mergeCell ref="Q2:R2"/>
    <mergeCell ref="Q3:R3"/>
  </mergeCells>
  <hyperlinks>
    <hyperlink ref="Q2" location="Index!A1" display="Index"/>
    <hyperlink ref="Q3" r:id="rId1"/>
    <hyperlink ref="Q3:R3" r:id="rId2" display="Website"/>
  </hyperlinks>
  <pageMargins left="0.7" right="0.7" top="0.75" bottom="0.75" header="0.3" footer="0.3"/>
  <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3"/>
  <sheetViews>
    <sheetView topLeftCell="A43" zoomScale="90" zoomScaleNormal="90" workbookViewId="0">
      <selection activeCell="A54" sqref="A54"/>
    </sheetView>
  </sheetViews>
  <sheetFormatPr defaultColWidth="24.77734375" defaultRowHeight="30" customHeight="1" x14ac:dyDescent="0.3"/>
  <cols>
    <col min="1" max="1" width="35.5546875" customWidth="1"/>
    <col min="4" max="4" width="33" customWidth="1"/>
    <col min="5" max="5" width="35.33203125" customWidth="1"/>
  </cols>
  <sheetData>
    <row r="1" spans="1:6" ht="30" customHeight="1" x14ac:dyDescent="0.3">
      <c r="A1" s="532" t="s">
        <v>752</v>
      </c>
      <c r="B1" s="532"/>
      <c r="C1" s="532"/>
      <c r="D1" s="532"/>
      <c r="E1" s="532"/>
      <c r="F1" s="532"/>
    </row>
    <row r="2" spans="1:6" ht="30" customHeight="1" x14ac:dyDescent="0.3">
      <c r="A2" s="533" t="s">
        <v>753</v>
      </c>
      <c r="B2" s="533"/>
      <c r="C2" s="533"/>
      <c r="D2" s="533"/>
      <c r="E2" s="533"/>
      <c r="F2" s="533"/>
    </row>
    <row r="3" spans="1:6" ht="30" customHeight="1" x14ac:dyDescent="0.3">
      <c r="A3" s="533"/>
      <c r="B3" s="533"/>
      <c r="C3" s="533"/>
      <c r="D3" s="533"/>
      <c r="E3" s="533"/>
      <c r="F3" s="533"/>
    </row>
    <row r="4" spans="1:6" ht="30" customHeight="1" x14ac:dyDescent="0.3">
      <c r="A4" s="533"/>
      <c r="B4" s="533"/>
      <c r="C4" s="533"/>
      <c r="D4" s="533"/>
      <c r="E4" s="533"/>
      <c r="F4" s="533"/>
    </row>
    <row r="5" spans="1:6" ht="30" customHeight="1" x14ac:dyDescent="0.3">
      <c r="A5" s="533"/>
      <c r="B5" s="533"/>
      <c r="C5" s="533"/>
      <c r="D5" s="533"/>
      <c r="E5" s="533"/>
      <c r="F5" s="533"/>
    </row>
    <row r="6" spans="1:6" ht="30" customHeight="1" thickBot="1" x14ac:dyDescent="0.35">
      <c r="A6" s="534"/>
      <c r="B6" s="534"/>
      <c r="C6" s="534"/>
      <c r="D6" s="534"/>
      <c r="E6" s="534"/>
      <c r="F6" s="534"/>
    </row>
    <row r="7" spans="1:6" ht="30" customHeight="1" thickBot="1" x14ac:dyDescent="0.35">
      <c r="A7" s="495" t="s">
        <v>713</v>
      </c>
      <c r="B7" s="495" t="s">
        <v>714</v>
      </c>
      <c r="C7" s="495" t="s">
        <v>715</v>
      </c>
      <c r="D7" s="498" t="s">
        <v>730</v>
      </c>
      <c r="E7" s="499"/>
      <c r="F7" s="500"/>
    </row>
    <row r="8" spans="1:6" ht="30" customHeight="1" x14ac:dyDescent="0.3">
      <c r="A8" s="496"/>
      <c r="B8" s="496"/>
      <c r="C8" s="496"/>
      <c r="D8" s="495" t="s">
        <v>731</v>
      </c>
      <c r="E8" s="501" t="s">
        <v>732</v>
      </c>
      <c r="F8" s="495" t="s">
        <v>733</v>
      </c>
    </row>
    <row r="9" spans="1:6" ht="16.8" customHeight="1" thickBot="1" x14ac:dyDescent="0.35">
      <c r="A9" s="497"/>
      <c r="B9" s="497"/>
      <c r="C9" s="497"/>
      <c r="D9" s="497"/>
      <c r="E9" s="502"/>
      <c r="F9" s="497"/>
    </row>
    <row r="10" spans="1:6" ht="30" customHeight="1" thickTop="1" x14ac:dyDescent="0.3">
      <c r="A10" s="493" t="s">
        <v>716</v>
      </c>
      <c r="B10" s="494">
        <v>127913338</v>
      </c>
      <c r="C10" s="494">
        <v>139517091</v>
      </c>
      <c r="D10" s="331">
        <v>125525715</v>
      </c>
      <c r="E10" s="494">
        <v>102136013</v>
      </c>
      <c r="F10" s="494">
        <v>227661729</v>
      </c>
    </row>
    <row r="11" spans="1:6" ht="22.2" customHeight="1" thickBot="1" x14ac:dyDescent="0.35">
      <c r="A11" s="485"/>
      <c r="B11" s="492"/>
      <c r="C11" s="492"/>
      <c r="D11" s="332" t="s">
        <v>754</v>
      </c>
      <c r="E11" s="492"/>
      <c r="F11" s="492"/>
    </row>
    <row r="12" spans="1:6" ht="30" customHeight="1" x14ac:dyDescent="0.3">
      <c r="A12" s="484" t="s">
        <v>717</v>
      </c>
      <c r="B12" s="489">
        <v>4.29</v>
      </c>
      <c r="C12" s="489">
        <v>4.04</v>
      </c>
      <c r="D12" s="333">
        <v>3.61</v>
      </c>
      <c r="E12" s="489">
        <v>5.16</v>
      </c>
      <c r="F12" s="489">
        <v>4.17</v>
      </c>
    </row>
    <row r="13" spans="1:6" ht="30" customHeight="1" thickBot="1" x14ac:dyDescent="0.35">
      <c r="A13" s="485"/>
      <c r="B13" s="490"/>
      <c r="C13" s="490"/>
      <c r="D13" s="332" t="s">
        <v>734</v>
      </c>
      <c r="E13" s="490"/>
      <c r="F13" s="490"/>
    </row>
    <row r="14" spans="1:6" ht="53.4" customHeight="1" x14ac:dyDescent="0.3">
      <c r="A14" s="484" t="s">
        <v>735</v>
      </c>
      <c r="B14" s="491">
        <v>18524364</v>
      </c>
      <c r="C14" s="491">
        <v>20522778</v>
      </c>
      <c r="D14" s="331">
        <v>18097155</v>
      </c>
      <c r="E14" s="491">
        <v>13988826</v>
      </c>
      <c r="F14" s="491">
        <v>32085981</v>
      </c>
    </row>
    <row r="15" spans="1:6" ht="30" customHeight="1" thickBot="1" x14ac:dyDescent="0.35">
      <c r="A15" s="485"/>
      <c r="B15" s="492"/>
      <c r="C15" s="492"/>
      <c r="D15" s="332" t="s">
        <v>736</v>
      </c>
      <c r="E15" s="492"/>
      <c r="F15" s="492"/>
    </row>
    <row r="16" spans="1:6" ht="53.4" customHeight="1" x14ac:dyDescent="0.3">
      <c r="A16" s="484" t="s">
        <v>737</v>
      </c>
      <c r="B16" s="491">
        <v>36578</v>
      </c>
      <c r="C16" s="491">
        <v>36661</v>
      </c>
      <c r="D16" s="331">
        <v>30420</v>
      </c>
      <c r="E16" s="491">
        <v>12786</v>
      </c>
      <c r="F16" s="491">
        <v>43206</v>
      </c>
    </row>
    <row r="17" spans="1:6" ht="30" customHeight="1" thickBot="1" x14ac:dyDescent="0.35">
      <c r="A17" s="485"/>
      <c r="B17" s="492"/>
      <c r="C17" s="492"/>
      <c r="D17" s="332" t="s">
        <v>738</v>
      </c>
      <c r="E17" s="492"/>
      <c r="F17" s="492"/>
    </row>
    <row r="18" spans="1:6" ht="67.2" customHeight="1" x14ac:dyDescent="0.3">
      <c r="A18" s="484" t="s">
        <v>739</v>
      </c>
      <c r="B18" s="489">
        <v>0.62</v>
      </c>
      <c r="C18" s="489">
        <v>0.59</v>
      </c>
      <c r="D18" s="333">
        <v>0.52</v>
      </c>
      <c r="E18" s="489">
        <v>0.71</v>
      </c>
      <c r="F18" s="489">
        <v>0.59</v>
      </c>
    </row>
    <row r="19" spans="1:6" ht="30" customHeight="1" thickBot="1" x14ac:dyDescent="0.35">
      <c r="A19" s="485"/>
      <c r="B19" s="490"/>
      <c r="C19" s="490"/>
      <c r="D19" s="332" t="s">
        <v>736</v>
      </c>
      <c r="E19" s="490"/>
      <c r="F19" s="490"/>
    </row>
    <row r="20" spans="1:6" ht="53.4" customHeight="1" x14ac:dyDescent="0.3">
      <c r="A20" s="484" t="s">
        <v>740</v>
      </c>
      <c r="B20" s="491">
        <v>1788822</v>
      </c>
      <c r="C20" s="491">
        <v>2664131</v>
      </c>
      <c r="D20" s="331">
        <v>2339116</v>
      </c>
      <c r="E20" s="491">
        <v>2509812</v>
      </c>
      <c r="F20" s="491">
        <v>4848928</v>
      </c>
    </row>
    <row r="21" spans="1:6" ht="30" customHeight="1" thickBot="1" x14ac:dyDescent="0.35">
      <c r="A21" s="485"/>
      <c r="B21" s="492"/>
      <c r="C21" s="492"/>
      <c r="D21" s="332" t="s">
        <v>736</v>
      </c>
      <c r="E21" s="492"/>
      <c r="F21" s="492"/>
    </row>
    <row r="22" spans="1:6" ht="53.4" customHeight="1" x14ac:dyDescent="0.3">
      <c r="A22" s="484" t="s">
        <v>741</v>
      </c>
      <c r="B22" s="489">
        <v>0.06</v>
      </c>
      <c r="C22" s="489">
        <v>7.6999999999999999E-2</v>
      </c>
      <c r="D22" s="333">
        <v>6.7000000000000004E-2</v>
      </c>
      <c r="E22" s="489">
        <v>0.127</v>
      </c>
      <c r="F22" s="489">
        <v>8.8999999999999996E-2</v>
      </c>
    </row>
    <row r="23" spans="1:6" ht="30" customHeight="1" thickBot="1" x14ac:dyDescent="0.35">
      <c r="A23" s="485"/>
      <c r="B23" s="490"/>
      <c r="C23" s="490"/>
      <c r="D23" s="332" t="s">
        <v>742</v>
      </c>
      <c r="E23" s="490"/>
      <c r="F23" s="490"/>
    </row>
    <row r="24" spans="1:6" ht="30" customHeight="1" x14ac:dyDescent="0.3">
      <c r="A24" s="484" t="s">
        <v>718</v>
      </c>
      <c r="B24" s="491">
        <v>3173</v>
      </c>
      <c r="C24" s="491">
        <v>3275</v>
      </c>
      <c r="D24" s="331">
        <v>2810</v>
      </c>
      <c r="E24" s="491">
        <v>1726</v>
      </c>
      <c r="F24" s="491">
        <v>4536</v>
      </c>
    </row>
    <row r="25" spans="1:6" ht="30" customHeight="1" thickBot="1" x14ac:dyDescent="0.35">
      <c r="A25" s="485"/>
      <c r="B25" s="492"/>
      <c r="C25" s="492"/>
      <c r="D25" s="332" t="s">
        <v>743</v>
      </c>
      <c r="E25" s="492"/>
      <c r="F25" s="492"/>
    </row>
    <row r="26" spans="1:6" ht="30" customHeight="1" x14ac:dyDescent="0.3">
      <c r="A26" s="484" t="s">
        <v>719</v>
      </c>
      <c r="B26" s="489">
        <v>1.1E-4</v>
      </c>
      <c r="C26" s="489">
        <v>9.0000000000000006E-5</v>
      </c>
      <c r="D26" s="333">
        <v>8.0000000000000007E-5</v>
      </c>
      <c r="E26" s="489">
        <v>9.0000000000000006E-5</v>
      </c>
      <c r="F26" s="489">
        <v>8.0000000000000007E-5</v>
      </c>
    </row>
    <row r="27" spans="1:6" ht="30" customHeight="1" thickBot="1" x14ac:dyDescent="0.35">
      <c r="A27" s="485"/>
      <c r="B27" s="490"/>
      <c r="C27" s="490"/>
      <c r="D27" s="332" t="s">
        <v>744</v>
      </c>
      <c r="E27" s="490"/>
      <c r="F27" s="490"/>
    </row>
    <row r="28" spans="1:6" ht="30" customHeight="1" x14ac:dyDescent="0.3">
      <c r="A28" s="484" t="s">
        <v>720</v>
      </c>
      <c r="B28" s="491">
        <v>35043</v>
      </c>
      <c r="C28" s="491">
        <v>37815</v>
      </c>
      <c r="D28" s="331">
        <v>32203</v>
      </c>
      <c r="E28" s="491">
        <v>66460</v>
      </c>
      <c r="F28" s="491">
        <v>98663</v>
      </c>
    </row>
    <row r="29" spans="1:6" ht="30" customHeight="1" thickBot="1" x14ac:dyDescent="0.35">
      <c r="A29" s="485"/>
      <c r="B29" s="492"/>
      <c r="C29" s="492"/>
      <c r="D29" s="332" t="s">
        <v>744</v>
      </c>
      <c r="E29" s="492"/>
      <c r="F29" s="492"/>
    </row>
    <row r="30" spans="1:6" ht="30" customHeight="1" x14ac:dyDescent="0.3">
      <c r="A30" s="484" t="s">
        <v>721</v>
      </c>
      <c r="B30" s="489">
        <v>1.1999999999999999E-3</v>
      </c>
      <c r="C30" s="489">
        <v>1.1000000000000001E-3</v>
      </c>
      <c r="D30" s="333">
        <v>8.9999999999999998E-4</v>
      </c>
      <c r="E30" s="489">
        <v>3.3999999999999998E-3</v>
      </c>
      <c r="F30" s="489">
        <v>2E-3</v>
      </c>
    </row>
    <row r="31" spans="1:6" ht="30" customHeight="1" thickBot="1" x14ac:dyDescent="0.35">
      <c r="A31" s="485"/>
      <c r="B31" s="490"/>
      <c r="C31" s="490"/>
      <c r="D31" s="332" t="s">
        <v>744</v>
      </c>
      <c r="E31" s="490"/>
      <c r="F31" s="490"/>
    </row>
    <row r="32" spans="1:6" ht="30" customHeight="1" x14ac:dyDescent="0.3">
      <c r="A32" s="484" t="s">
        <v>722</v>
      </c>
      <c r="B32" s="491">
        <v>19214</v>
      </c>
      <c r="C32" s="491">
        <v>23191</v>
      </c>
      <c r="D32" s="331">
        <v>20196</v>
      </c>
      <c r="E32" s="491">
        <v>25565</v>
      </c>
      <c r="F32" s="491">
        <v>45761</v>
      </c>
    </row>
    <row r="33" spans="1:6" ht="30" customHeight="1" thickBot="1" x14ac:dyDescent="0.35">
      <c r="A33" s="485"/>
      <c r="B33" s="492"/>
      <c r="C33" s="492"/>
      <c r="D33" s="332" t="s">
        <v>742</v>
      </c>
      <c r="E33" s="492"/>
      <c r="F33" s="492"/>
    </row>
    <row r="34" spans="1:6" ht="30" customHeight="1" x14ac:dyDescent="0.3">
      <c r="A34" s="484" t="s">
        <v>723</v>
      </c>
      <c r="B34" s="489">
        <v>5.9999999999999995E-4</v>
      </c>
      <c r="C34" s="489">
        <v>6.9999999999999999E-4</v>
      </c>
      <c r="D34" s="333">
        <v>5.9999999999999995E-4</v>
      </c>
      <c r="E34" s="489">
        <v>1.2999999999999999E-3</v>
      </c>
      <c r="F34" s="489">
        <v>8.0000000000000004E-4</v>
      </c>
    </row>
    <row r="35" spans="1:6" ht="30" customHeight="1" thickBot="1" x14ac:dyDescent="0.35">
      <c r="A35" s="485"/>
      <c r="B35" s="490"/>
      <c r="C35" s="490"/>
      <c r="D35" s="332" t="s">
        <v>742</v>
      </c>
      <c r="E35" s="490"/>
      <c r="F35" s="490"/>
    </row>
    <row r="36" spans="1:6" ht="30" customHeight="1" x14ac:dyDescent="0.3">
      <c r="A36" s="484" t="s">
        <v>724</v>
      </c>
      <c r="B36" s="491">
        <v>1358748</v>
      </c>
      <c r="C36" s="491">
        <v>2154532</v>
      </c>
      <c r="D36" s="331">
        <v>1571389</v>
      </c>
      <c r="E36" s="491">
        <v>4407586</v>
      </c>
      <c r="F36" s="491">
        <v>5978976</v>
      </c>
    </row>
    <row r="37" spans="1:6" ht="30" customHeight="1" thickBot="1" x14ac:dyDescent="0.35">
      <c r="A37" s="485"/>
      <c r="B37" s="492"/>
      <c r="C37" s="492"/>
      <c r="D37" s="332" t="s">
        <v>745</v>
      </c>
      <c r="E37" s="492"/>
      <c r="F37" s="492"/>
    </row>
    <row r="38" spans="1:6" ht="30" customHeight="1" x14ac:dyDescent="0.3">
      <c r="A38" s="484" t="s">
        <v>725</v>
      </c>
      <c r="B38" s="489">
        <v>0.05</v>
      </c>
      <c r="C38" s="489">
        <v>0.06</v>
      </c>
      <c r="D38" s="333">
        <v>0.05</v>
      </c>
      <c r="E38" s="489">
        <v>0.22</v>
      </c>
      <c r="F38" s="489">
        <v>0.11</v>
      </c>
    </row>
    <row r="39" spans="1:6" ht="30" customHeight="1" thickBot="1" x14ac:dyDescent="0.35">
      <c r="A39" s="485"/>
      <c r="B39" s="490"/>
      <c r="C39" s="490"/>
      <c r="D39" s="332" t="s">
        <v>746</v>
      </c>
      <c r="E39" s="490"/>
      <c r="F39" s="490"/>
    </row>
    <row r="40" spans="1:6" ht="30" customHeight="1" x14ac:dyDescent="0.3">
      <c r="A40" s="484" t="s">
        <v>726</v>
      </c>
      <c r="B40" s="489">
        <v>28.36</v>
      </c>
      <c r="C40" s="489">
        <v>34.950000000000003</v>
      </c>
      <c r="D40" s="333">
        <v>33.18</v>
      </c>
      <c r="E40" s="489">
        <v>39.33</v>
      </c>
      <c r="F40" s="489">
        <v>72.510000000000005</v>
      </c>
    </row>
    <row r="41" spans="1:6" ht="30" customHeight="1" thickBot="1" x14ac:dyDescent="0.35">
      <c r="A41" s="485"/>
      <c r="B41" s="490"/>
      <c r="C41" s="490"/>
      <c r="D41" s="332" t="s">
        <v>747</v>
      </c>
      <c r="E41" s="490"/>
      <c r="F41" s="490"/>
    </row>
    <row r="42" spans="1:6" ht="30" customHeight="1" x14ac:dyDescent="0.3">
      <c r="A42" s="484" t="s">
        <v>727</v>
      </c>
      <c r="B42" s="489">
        <v>0.95</v>
      </c>
      <c r="C42" s="489">
        <v>1.01</v>
      </c>
      <c r="D42" s="333">
        <v>0.95</v>
      </c>
      <c r="E42" s="489">
        <v>1.99</v>
      </c>
      <c r="F42" s="489">
        <v>1.33</v>
      </c>
    </row>
    <row r="43" spans="1:6" ht="30" customHeight="1" thickBot="1" x14ac:dyDescent="0.35">
      <c r="A43" s="485"/>
      <c r="B43" s="490"/>
      <c r="C43" s="490"/>
      <c r="D43" s="332" t="s">
        <v>748</v>
      </c>
      <c r="E43" s="490"/>
      <c r="F43" s="490"/>
    </row>
    <row r="44" spans="1:6" ht="30" customHeight="1" x14ac:dyDescent="0.3">
      <c r="A44" s="484" t="s">
        <v>728</v>
      </c>
      <c r="B44" s="489">
        <v>28.22</v>
      </c>
      <c r="C44" s="489">
        <v>28.67</v>
      </c>
      <c r="D44" s="333">
        <v>30.55</v>
      </c>
      <c r="E44" s="489">
        <v>26.95</v>
      </c>
      <c r="F44" s="489">
        <v>57.5</v>
      </c>
    </row>
    <row r="45" spans="1:6" ht="30" customHeight="1" thickBot="1" x14ac:dyDescent="0.35">
      <c r="A45" s="485"/>
      <c r="B45" s="490"/>
      <c r="C45" s="490"/>
      <c r="D45" s="332" t="s">
        <v>749</v>
      </c>
      <c r="E45" s="490"/>
      <c r="F45" s="490"/>
    </row>
    <row r="46" spans="1:6" ht="30" customHeight="1" x14ac:dyDescent="0.3">
      <c r="A46" s="484" t="s">
        <v>729</v>
      </c>
      <c r="B46" s="486">
        <v>0.95</v>
      </c>
      <c r="C46" s="486">
        <v>0.83</v>
      </c>
      <c r="D46" s="334">
        <v>0.88</v>
      </c>
      <c r="E46" s="486">
        <v>1.36</v>
      </c>
      <c r="F46" s="486">
        <v>1.51</v>
      </c>
    </row>
    <row r="47" spans="1:6" ht="30" customHeight="1" thickBot="1" x14ac:dyDescent="0.35">
      <c r="A47" s="485"/>
      <c r="B47" s="487"/>
      <c r="C47" s="487"/>
      <c r="D47" s="335" t="s">
        <v>750</v>
      </c>
      <c r="E47" s="487"/>
      <c r="F47" s="487"/>
    </row>
    <row r="49" spans="1:6" ht="30" customHeight="1" x14ac:dyDescent="0.3">
      <c r="A49" s="488" t="s">
        <v>751</v>
      </c>
      <c r="B49" s="488"/>
      <c r="C49" s="488"/>
      <c r="D49" s="488"/>
      <c r="E49" s="488"/>
      <c r="F49" s="488"/>
    </row>
    <row r="51" spans="1:6" ht="30" customHeight="1" x14ac:dyDescent="0.3">
      <c r="A51" s="533" t="s">
        <v>755</v>
      </c>
      <c r="B51" s="533"/>
      <c r="C51" s="533"/>
      <c r="D51" s="533"/>
      <c r="E51" s="533"/>
      <c r="F51" s="533"/>
    </row>
    <row r="52" spans="1:6" ht="30" customHeight="1" x14ac:dyDescent="0.3">
      <c r="A52" s="533"/>
      <c r="B52" s="533"/>
      <c r="C52" s="533"/>
      <c r="D52" s="533"/>
      <c r="E52" s="533"/>
      <c r="F52" s="533"/>
    </row>
    <row r="53" spans="1:6" ht="30" customHeight="1" x14ac:dyDescent="0.3">
      <c r="A53" s="533"/>
      <c r="B53" s="533"/>
      <c r="C53" s="533"/>
      <c r="D53" s="533"/>
      <c r="E53" s="533"/>
      <c r="F53" s="533"/>
    </row>
  </sheetData>
  <mergeCells count="106">
    <mergeCell ref="A51:F53"/>
    <mergeCell ref="A7:A9"/>
    <mergeCell ref="B7:B9"/>
    <mergeCell ref="C7:C9"/>
    <mergeCell ref="D7:F7"/>
    <mergeCell ref="D8:D9"/>
    <mergeCell ref="E8:E9"/>
    <mergeCell ref="F8:F9"/>
    <mergeCell ref="A1:F1"/>
    <mergeCell ref="A2:F6"/>
    <mergeCell ref="A10:A11"/>
    <mergeCell ref="B10:B11"/>
    <mergeCell ref="C10:C11"/>
    <mergeCell ref="E10:E11"/>
    <mergeCell ref="F10:F11"/>
    <mergeCell ref="A12:A13"/>
    <mergeCell ref="B12:B13"/>
    <mergeCell ref="C12:C13"/>
    <mergeCell ref="E12:E13"/>
    <mergeCell ref="F12:F13"/>
    <mergeCell ref="A14:A15"/>
    <mergeCell ref="B14:B15"/>
    <mergeCell ref="C14:C15"/>
    <mergeCell ref="E14:E15"/>
    <mergeCell ref="F14:F15"/>
    <mergeCell ref="A16:A17"/>
    <mergeCell ref="B16:B17"/>
    <mergeCell ref="C16:C17"/>
    <mergeCell ref="E16:E17"/>
    <mergeCell ref="F16:F17"/>
    <mergeCell ref="A18:A19"/>
    <mergeCell ref="B18:B19"/>
    <mergeCell ref="C18:C19"/>
    <mergeCell ref="E18:E19"/>
    <mergeCell ref="F18:F19"/>
    <mergeCell ref="A20:A21"/>
    <mergeCell ref="B20:B21"/>
    <mergeCell ref="C20:C21"/>
    <mergeCell ref="E20:E21"/>
    <mergeCell ref="F20:F21"/>
    <mergeCell ref="A22:A23"/>
    <mergeCell ref="B22:B23"/>
    <mergeCell ref="C22:C23"/>
    <mergeCell ref="E22:E23"/>
    <mergeCell ref="F22:F23"/>
    <mergeCell ref="A24:A25"/>
    <mergeCell ref="B24:B25"/>
    <mergeCell ref="C24:C25"/>
    <mergeCell ref="E24:E25"/>
    <mergeCell ref="F24:F25"/>
    <mergeCell ref="A26:A27"/>
    <mergeCell ref="B26:B27"/>
    <mergeCell ref="C26:C27"/>
    <mergeCell ref="E26:E27"/>
    <mergeCell ref="F26:F27"/>
    <mergeCell ref="A28:A29"/>
    <mergeCell ref="B28:B29"/>
    <mergeCell ref="C28:C29"/>
    <mergeCell ref="E28:E29"/>
    <mergeCell ref="F28:F29"/>
    <mergeCell ref="A30:A31"/>
    <mergeCell ref="B30:B31"/>
    <mergeCell ref="C30:C31"/>
    <mergeCell ref="E30:E31"/>
    <mergeCell ref="F30:F31"/>
    <mergeCell ref="A32:A33"/>
    <mergeCell ref="B32:B33"/>
    <mergeCell ref="C32:C33"/>
    <mergeCell ref="E32:E33"/>
    <mergeCell ref="F32:F33"/>
    <mergeCell ref="A34:A35"/>
    <mergeCell ref="B34:B35"/>
    <mergeCell ref="C34:C35"/>
    <mergeCell ref="E34:E35"/>
    <mergeCell ref="F34:F35"/>
    <mergeCell ref="A36:A37"/>
    <mergeCell ref="B36:B37"/>
    <mergeCell ref="C36:C37"/>
    <mergeCell ref="E36:E37"/>
    <mergeCell ref="F36:F37"/>
    <mergeCell ref="A38:A39"/>
    <mergeCell ref="B38:B39"/>
    <mergeCell ref="C38:C39"/>
    <mergeCell ref="E38:E39"/>
    <mergeCell ref="F38:F39"/>
    <mergeCell ref="A40:A41"/>
    <mergeCell ref="B40:B41"/>
    <mergeCell ref="C40:C41"/>
    <mergeCell ref="E40:E41"/>
    <mergeCell ref="F40:F41"/>
    <mergeCell ref="A46:A47"/>
    <mergeCell ref="B46:B47"/>
    <mergeCell ref="C46:C47"/>
    <mergeCell ref="E46:E47"/>
    <mergeCell ref="F46:F47"/>
    <mergeCell ref="A49:F49"/>
    <mergeCell ref="A42:A43"/>
    <mergeCell ref="B42:B43"/>
    <mergeCell ref="C42:C43"/>
    <mergeCell ref="E42:E43"/>
    <mergeCell ref="F42:F43"/>
    <mergeCell ref="A44:A45"/>
    <mergeCell ref="B44:B45"/>
    <mergeCell ref="C44:C45"/>
    <mergeCell ref="E44:E45"/>
    <mergeCell ref="F44:F45"/>
  </mergeCells>
  <pageMargins left="0.7" right="0.7" top="0.75" bottom="0.75" header="0.3" footer="0.3"/>
  <pageSetup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rgb="FFCC3300"/>
  </sheetPr>
  <dimension ref="A1:I102"/>
  <sheetViews>
    <sheetView showGridLines="0" zoomScaleNormal="100" workbookViewId="0">
      <pane xSplit="1" topLeftCell="B1" activePane="topRight" state="frozen"/>
      <selection pane="topRight" activeCell="C38" sqref="C38"/>
    </sheetView>
  </sheetViews>
  <sheetFormatPr defaultColWidth="9.44140625" defaultRowHeight="10.199999999999999" x14ac:dyDescent="0.3"/>
  <cols>
    <col min="1" max="1" width="48.44140625" style="4" customWidth="1"/>
    <col min="2" max="2" width="13.33203125" style="4" customWidth="1"/>
    <col min="3" max="3" width="13.33203125" style="83" customWidth="1"/>
    <col min="4" max="4" width="14.44140625" style="4" customWidth="1"/>
    <col min="5" max="5" width="15.33203125" style="4" customWidth="1"/>
    <col min="6" max="6" width="16" style="4" customWidth="1"/>
    <col min="7" max="7" width="15.44140625" style="3" customWidth="1"/>
    <col min="8" max="8" width="15.33203125" style="3" customWidth="1"/>
    <col min="9" max="9" width="13" style="3" customWidth="1"/>
    <col min="10" max="16384" width="9.44140625" style="4"/>
  </cols>
  <sheetData>
    <row r="1" spans="1:9" ht="5.0999999999999996" customHeight="1" x14ac:dyDescent="0.3">
      <c r="B1" s="71"/>
      <c r="C1" s="81"/>
      <c r="D1" s="71"/>
      <c r="E1" s="71"/>
      <c r="F1" s="71"/>
      <c r="G1" s="71"/>
      <c r="H1" s="71"/>
      <c r="I1" s="71"/>
    </row>
    <row r="2" spans="1:9" ht="15" customHeight="1" x14ac:dyDescent="0.3">
      <c r="A2" s="503" t="s">
        <v>33</v>
      </c>
      <c r="B2" s="71"/>
      <c r="C2" s="81"/>
      <c r="D2" s="71"/>
      <c r="E2" s="71"/>
      <c r="F2" s="71"/>
      <c r="G2" s="71"/>
      <c r="H2" s="472" t="s">
        <v>492</v>
      </c>
      <c r="I2" s="472"/>
    </row>
    <row r="3" spans="1:9" ht="15" customHeight="1" x14ac:dyDescent="0.3">
      <c r="A3" s="503"/>
      <c r="B3" s="71"/>
      <c r="C3" s="81"/>
      <c r="D3" s="71"/>
      <c r="E3" s="71"/>
      <c r="F3" s="71"/>
      <c r="G3" s="71"/>
      <c r="H3" s="5"/>
      <c r="I3" s="6" t="s">
        <v>1</v>
      </c>
    </row>
    <row r="4" spans="1:9" ht="15" customHeight="1" x14ac:dyDescent="0.3">
      <c r="A4" s="503"/>
      <c r="B4" s="71"/>
      <c r="C4" s="81"/>
      <c r="D4" s="71"/>
      <c r="E4" s="71"/>
      <c r="F4" s="71"/>
      <c r="G4" s="71"/>
      <c r="H4" s="5"/>
      <c r="I4" s="107" t="s">
        <v>2</v>
      </c>
    </row>
    <row r="5" spans="1:9" s="2" customFormat="1" ht="12.45" customHeight="1" x14ac:dyDescent="0.3">
      <c r="A5" s="503"/>
      <c r="B5" s="71"/>
      <c r="C5" s="81"/>
      <c r="D5" s="71"/>
      <c r="E5" s="71"/>
      <c r="F5" s="71"/>
      <c r="G5" s="71"/>
      <c r="H5" s="5"/>
    </row>
    <row r="6" spans="1:9" ht="12" x14ac:dyDescent="0.3">
      <c r="A6" s="249"/>
      <c r="B6" s="249" t="s">
        <v>3</v>
      </c>
      <c r="C6" s="250" t="s">
        <v>491</v>
      </c>
      <c r="D6" s="251" t="s">
        <v>339</v>
      </c>
      <c r="E6" s="251" t="s">
        <v>308</v>
      </c>
      <c r="F6" s="251" t="s">
        <v>98</v>
      </c>
      <c r="G6" s="251" t="s">
        <v>4</v>
      </c>
      <c r="H6" s="251" t="s">
        <v>5</v>
      </c>
      <c r="I6" s="251" t="s">
        <v>6</v>
      </c>
    </row>
    <row r="7" spans="1:9" ht="12" x14ac:dyDescent="0.3">
      <c r="A7" s="252" t="s">
        <v>34</v>
      </c>
      <c r="B7" s="253"/>
      <c r="C7" s="254"/>
      <c r="D7" s="255"/>
      <c r="E7" s="255"/>
      <c r="F7" s="227"/>
      <c r="G7" s="227"/>
      <c r="H7" s="227"/>
      <c r="I7" s="227"/>
    </row>
    <row r="8" spans="1:9" ht="12" x14ac:dyDescent="0.3">
      <c r="A8" s="198" t="s">
        <v>99</v>
      </c>
      <c r="B8" s="198" t="s">
        <v>35</v>
      </c>
      <c r="C8" s="256">
        <f>C9+C10</f>
        <v>5220</v>
      </c>
      <c r="D8" s="257">
        <v>3129</v>
      </c>
      <c r="E8" s="257">
        <v>2500</v>
      </c>
      <c r="F8" s="258">
        <v>2310</v>
      </c>
      <c r="G8" s="258">
        <v>1603</v>
      </c>
      <c r="H8" s="258">
        <v>1578</v>
      </c>
      <c r="I8" s="258">
        <v>1677</v>
      </c>
    </row>
    <row r="9" spans="1:9" s="104" customFormat="1" ht="11.55" customHeight="1" x14ac:dyDescent="0.3">
      <c r="A9" s="259" t="s">
        <v>36</v>
      </c>
      <c r="B9" s="259" t="s">
        <v>35</v>
      </c>
      <c r="C9" s="260">
        <v>3632</v>
      </c>
      <c r="D9" s="261">
        <v>1677</v>
      </c>
      <c r="E9" s="261">
        <v>2189</v>
      </c>
      <c r="F9" s="248">
        <v>1005</v>
      </c>
      <c r="G9" s="248">
        <v>797</v>
      </c>
      <c r="H9" s="248" t="s">
        <v>279</v>
      </c>
      <c r="I9" s="248" t="s">
        <v>279</v>
      </c>
    </row>
    <row r="10" spans="1:9" s="104" customFormat="1" ht="10.95" customHeight="1" x14ac:dyDescent="0.3">
      <c r="A10" s="259" t="s">
        <v>37</v>
      </c>
      <c r="B10" s="259" t="s">
        <v>35</v>
      </c>
      <c r="C10" s="260">
        <v>1588</v>
      </c>
      <c r="D10" s="261">
        <v>1452</v>
      </c>
      <c r="E10" s="261">
        <v>311</v>
      </c>
      <c r="F10" s="248">
        <v>1305</v>
      </c>
      <c r="G10" s="248">
        <v>806</v>
      </c>
      <c r="H10" s="248" t="s">
        <v>279</v>
      </c>
      <c r="I10" s="248" t="s">
        <v>279</v>
      </c>
    </row>
    <row r="11" spans="1:9" ht="12" x14ac:dyDescent="0.3">
      <c r="A11" s="219" t="s">
        <v>38</v>
      </c>
      <c r="B11" s="198" t="s">
        <v>35</v>
      </c>
      <c r="C11" s="262">
        <v>294</v>
      </c>
      <c r="D11" s="203">
        <v>177</v>
      </c>
      <c r="E11" s="203">
        <v>124</v>
      </c>
      <c r="F11" s="248">
        <v>104</v>
      </c>
      <c r="G11" s="248">
        <v>70</v>
      </c>
      <c r="H11" s="248">
        <v>66</v>
      </c>
      <c r="I11" s="248">
        <v>75</v>
      </c>
    </row>
    <row r="12" spans="1:9" ht="12" x14ac:dyDescent="0.3">
      <c r="A12" s="219" t="s">
        <v>39</v>
      </c>
      <c r="B12" s="198" t="s">
        <v>35</v>
      </c>
      <c r="C12" s="262">
        <v>6</v>
      </c>
      <c r="D12" s="203">
        <v>4</v>
      </c>
      <c r="E12" s="203">
        <v>6</v>
      </c>
      <c r="F12" s="248">
        <v>6</v>
      </c>
      <c r="G12" s="248">
        <v>6</v>
      </c>
      <c r="H12" s="248">
        <v>6</v>
      </c>
      <c r="I12" s="248">
        <v>6</v>
      </c>
    </row>
    <row r="13" spans="1:9" ht="12" x14ac:dyDescent="0.3">
      <c r="A13" s="219" t="s">
        <v>40</v>
      </c>
      <c r="B13" s="198" t="s">
        <v>35</v>
      </c>
      <c r="C13" s="262">
        <v>7480</v>
      </c>
      <c r="D13" s="263">
        <v>7132</v>
      </c>
      <c r="E13" s="263">
        <v>5471</v>
      </c>
      <c r="F13" s="248">
        <v>2430</v>
      </c>
      <c r="G13" s="248">
        <v>2457</v>
      </c>
      <c r="H13" s="248">
        <v>2474</v>
      </c>
      <c r="I13" s="248">
        <v>2579</v>
      </c>
    </row>
    <row r="14" spans="1:9" ht="12" x14ac:dyDescent="0.3">
      <c r="A14" s="219" t="s">
        <v>461</v>
      </c>
      <c r="B14" s="264" t="s">
        <v>35</v>
      </c>
      <c r="C14" s="265">
        <v>1588</v>
      </c>
      <c r="D14" s="263">
        <v>886</v>
      </c>
      <c r="E14" s="263">
        <v>957</v>
      </c>
      <c r="F14" s="248">
        <v>983</v>
      </c>
      <c r="G14" s="248">
        <f>542+492</f>
        <v>1034</v>
      </c>
      <c r="H14" s="248">
        <f>556+492</f>
        <v>1048</v>
      </c>
      <c r="I14" s="209" t="s">
        <v>279</v>
      </c>
    </row>
    <row r="15" spans="1:9" ht="12" x14ac:dyDescent="0.3">
      <c r="A15" s="266" t="s">
        <v>41</v>
      </c>
      <c r="B15" s="263"/>
      <c r="C15" s="265"/>
      <c r="D15" s="263"/>
      <c r="E15" s="263"/>
      <c r="F15" s="248"/>
      <c r="G15" s="248"/>
      <c r="H15" s="248"/>
      <c r="I15" s="211"/>
    </row>
    <row r="16" spans="1:9" ht="12" x14ac:dyDescent="0.3">
      <c r="A16" s="220" t="s">
        <v>42</v>
      </c>
      <c r="B16" s="198" t="s">
        <v>35</v>
      </c>
      <c r="C16" s="262">
        <v>816</v>
      </c>
      <c r="D16" s="203">
        <v>467</v>
      </c>
      <c r="E16" s="203">
        <v>263</v>
      </c>
      <c r="F16" s="248">
        <v>96</v>
      </c>
      <c r="G16" s="248">
        <v>40</v>
      </c>
      <c r="H16" s="248">
        <v>64</v>
      </c>
      <c r="I16" s="248">
        <v>91</v>
      </c>
    </row>
    <row r="17" spans="1:9" ht="12" x14ac:dyDescent="0.3">
      <c r="A17" s="220" t="s">
        <v>43</v>
      </c>
      <c r="B17" s="198" t="s">
        <v>35</v>
      </c>
      <c r="C17" s="262">
        <v>3640</v>
      </c>
      <c r="D17" s="263">
        <v>2187</v>
      </c>
      <c r="E17" s="263">
        <v>1882</v>
      </c>
      <c r="F17" s="248">
        <v>1101</v>
      </c>
      <c r="G17" s="248">
        <v>819</v>
      </c>
      <c r="H17" s="248">
        <v>1288</v>
      </c>
      <c r="I17" s="248">
        <v>1356</v>
      </c>
    </row>
    <row r="18" spans="1:9" ht="12" x14ac:dyDescent="0.3">
      <c r="A18" s="220" t="s">
        <v>44</v>
      </c>
      <c r="B18" s="198" t="s">
        <v>35</v>
      </c>
      <c r="C18" s="262">
        <v>764</v>
      </c>
      <c r="D18" s="203">
        <v>475</v>
      </c>
      <c r="E18" s="203">
        <v>355</v>
      </c>
      <c r="F18" s="248">
        <v>1113</v>
      </c>
      <c r="G18" s="248">
        <v>744</v>
      </c>
      <c r="H18" s="248">
        <v>226</v>
      </c>
      <c r="I18" s="248">
        <v>230</v>
      </c>
    </row>
    <row r="19" spans="1:9" ht="36" x14ac:dyDescent="0.3">
      <c r="A19" s="267" t="s">
        <v>45</v>
      </c>
      <c r="B19" s="220" t="s">
        <v>22</v>
      </c>
      <c r="C19" s="268">
        <f>C14/C8</f>
        <v>0.30421455938697317</v>
      </c>
      <c r="D19" s="222">
        <v>28.31</v>
      </c>
      <c r="E19" s="222">
        <v>38.28</v>
      </c>
      <c r="F19" s="269">
        <v>42.01</v>
      </c>
      <c r="G19" s="269">
        <v>33.81</v>
      </c>
      <c r="H19" s="269">
        <v>25</v>
      </c>
      <c r="I19" s="269">
        <v>25</v>
      </c>
    </row>
    <row r="20" spans="1:9" customFormat="1" ht="21.6" customHeight="1" x14ac:dyDescent="0.3">
      <c r="A20" s="267" t="s">
        <v>46</v>
      </c>
      <c r="B20" s="220" t="s">
        <v>22</v>
      </c>
      <c r="C20" s="270">
        <v>100</v>
      </c>
      <c r="D20" s="205">
        <v>100</v>
      </c>
      <c r="E20" s="205">
        <v>100</v>
      </c>
      <c r="F20" s="269">
        <v>100</v>
      </c>
      <c r="G20" s="269">
        <v>100</v>
      </c>
      <c r="H20" s="269">
        <v>100</v>
      </c>
      <c r="I20" s="269">
        <v>100</v>
      </c>
    </row>
    <row r="21" spans="1:9" customFormat="1" ht="11.25" customHeight="1" x14ac:dyDescent="0.3">
      <c r="A21" s="267" t="s">
        <v>592</v>
      </c>
      <c r="B21" s="220" t="s">
        <v>144</v>
      </c>
      <c r="C21" s="271">
        <f>54580/5220</f>
        <v>10.455938697318008</v>
      </c>
      <c r="D21" s="222">
        <v>11.05</v>
      </c>
      <c r="E21" s="222">
        <v>11.93</v>
      </c>
      <c r="F21" s="269">
        <f>23485/F8</f>
        <v>10.166666666666666</v>
      </c>
      <c r="G21" s="269">
        <f>22286/1603</f>
        <v>13.90268247036806</v>
      </c>
      <c r="H21" s="269">
        <f>21307/H8</f>
        <v>13.50253485424588</v>
      </c>
      <c r="I21" s="269">
        <f>22809/I8</f>
        <v>13.601073345259392</v>
      </c>
    </row>
    <row r="22" spans="1:9" customFormat="1" ht="11.25" customHeight="1" x14ac:dyDescent="0.3">
      <c r="A22" s="267" t="s">
        <v>47</v>
      </c>
      <c r="B22" s="220" t="s">
        <v>22</v>
      </c>
      <c r="C22" s="270">
        <v>7.66</v>
      </c>
      <c r="D22" s="222">
        <v>10.46</v>
      </c>
      <c r="E22" s="222">
        <v>6.48</v>
      </c>
      <c r="F22" s="238">
        <v>4.68</v>
      </c>
      <c r="G22" s="269">
        <v>4.76</v>
      </c>
      <c r="H22" s="269">
        <v>2.21</v>
      </c>
      <c r="I22" s="269">
        <v>2.99</v>
      </c>
    </row>
    <row r="23" spans="1:9" ht="12" x14ac:dyDescent="0.3">
      <c r="A23" s="267" t="s">
        <v>143</v>
      </c>
      <c r="B23" s="220" t="s">
        <v>22</v>
      </c>
      <c r="C23" s="270">
        <v>5.72</v>
      </c>
      <c r="D23" s="222">
        <v>5.66</v>
      </c>
      <c r="E23" s="244">
        <v>4.96</v>
      </c>
      <c r="F23" s="272">
        <v>4.5</v>
      </c>
      <c r="G23" s="272">
        <v>4.37</v>
      </c>
      <c r="H23" s="273">
        <v>4.18</v>
      </c>
      <c r="I23" s="273">
        <v>4.47</v>
      </c>
    </row>
    <row r="24" spans="1:9" ht="12" x14ac:dyDescent="0.3">
      <c r="A24" s="266" t="s">
        <v>48</v>
      </c>
      <c r="B24" s="220"/>
      <c r="C24" s="270"/>
      <c r="D24" s="222"/>
      <c r="E24" s="222"/>
      <c r="F24" s="248"/>
      <c r="G24" s="248"/>
      <c r="H24" s="248"/>
      <c r="I24" s="248"/>
    </row>
    <row r="25" spans="1:9" ht="11.25" customHeight="1" x14ac:dyDescent="0.3">
      <c r="A25" s="266" t="s">
        <v>100</v>
      </c>
      <c r="B25" s="220" t="s">
        <v>49</v>
      </c>
      <c r="C25" s="274">
        <v>128329</v>
      </c>
      <c r="D25" s="247">
        <v>89687</v>
      </c>
      <c r="E25" s="247">
        <v>63798</v>
      </c>
      <c r="F25" s="248">
        <v>39439</v>
      </c>
      <c r="G25" s="248">
        <v>23198</v>
      </c>
      <c r="H25" s="248">
        <v>33715</v>
      </c>
      <c r="I25" s="248">
        <v>49272</v>
      </c>
    </row>
    <row r="26" spans="1:9" ht="12" x14ac:dyDescent="0.3">
      <c r="A26" s="266" t="s">
        <v>50</v>
      </c>
      <c r="B26" s="211"/>
      <c r="C26" s="275"/>
      <c r="D26" s="224"/>
      <c r="E26" s="224"/>
      <c r="F26" s="211"/>
      <c r="G26" s="211"/>
      <c r="H26" s="211"/>
      <c r="I26" s="211"/>
    </row>
    <row r="27" spans="1:9" ht="12" hidden="1" x14ac:dyDescent="0.3">
      <c r="A27" s="220" t="s">
        <v>51</v>
      </c>
      <c r="B27" s="220" t="s">
        <v>49</v>
      </c>
      <c r="C27" s="270"/>
      <c r="D27" s="247">
        <v>40192</v>
      </c>
      <c r="E27" s="276">
        <v>16225</v>
      </c>
      <c r="F27" s="248">
        <v>30356</v>
      </c>
      <c r="G27" s="248">
        <v>14099</v>
      </c>
      <c r="H27" s="248">
        <v>9852</v>
      </c>
      <c r="I27" s="248">
        <v>11645</v>
      </c>
    </row>
    <row r="28" spans="1:9" ht="12" hidden="1" x14ac:dyDescent="0.3">
      <c r="A28" s="220" t="s">
        <v>52</v>
      </c>
      <c r="B28" s="220" t="s">
        <v>49</v>
      </c>
      <c r="C28" s="270"/>
      <c r="D28" s="247">
        <v>38647</v>
      </c>
      <c r="E28" s="277">
        <v>60223</v>
      </c>
      <c r="F28" s="248">
        <v>15853.36</v>
      </c>
      <c r="G28" s="248">
        <v>13266</v>
      </c>
      <c r="H28" s="248">
        <v>7900</v>
      </c>
      <c r="I28" s="248">
        <v>10474</v>
      </c>
    </row>
    <row r="29" spans="1:9" ht="12" hidden="1" x14ac:dyDescent="0.3">
      <c r="A29" s="226" t="s">
        <v>53</v>
      </c>
      <c r="B29" s="220" t="s">
        <v>49</v>
      </c>
      <c r="C29" s="270"/>
      <c r="D29" s="222"/>
      <c r="E29" s="222"/>
      <c r="F29" s="269">
        <v>20.059999999999999</v>
      </c>
      <c r="G29" s="269">
        <v>14.47</v>
      </c>
      <c r="H29" s="269">
        <v>27.2</v>
      </c>
      <c r="I29" s="269">
        <v>29.3</v>
      </c>
    </row>
    <row r="30" spans="1:9" ht="12" hidden="1" x14ac:dyDescent="0.3">
      <c r="A30" s="220" t="s">
        <v>51</v>
      </c>
      <c r="B30" s="220" t="s">
        <v>49</v>
      </c>
      <c r="C30" s="270"/>
      <c r="D30" s="222"/>
      <c r="E30" s="222"/>
      <c r="F30" s="269"/>
      <c r="G30" s="269"/>
      <c r="H30" s="269"/>
      <c r="I30" s="269"/>
    </row>
    <row r="31" spans="1:9" ht="12" hidden="1" x14ac:dyDescent="0.3">
      <c r="A31" s="220" t="s">
        <v>54</v>
      </c>
      <c r="B31" s="220" t="s">
        <v>49</v>
      </c>
      <c r="C31" s="270"/>
      <c r="D31" s="222"/>
      <c r="E31" s="222"/>
      <c r="F31" s="269"/>
      <c r="G31" s="269"/>
      <c r="H31" s="269"/>
      <c r="I31" s="269"/>
    </row>
    <row r="32" spans="1:9" ht="12" hidden="1" x14ac:dyDescent="0.3">
      <c r="A32" s="220" t="s">
        <v>55</v>
      </c>
      <c r="B32" s="220" t="s">
        <v>49</v>
      </c>
      <c r="C32" s="270"/>
      <c r="D32" s="222"/>
      <c r="E32" s="222"/>
      <c r="F32" s="269"/>
      <c r="G32" s="269"/>
      <c r="H32" s="269"/>
      <c r="I32" s="269"/>
    </row>
    <row r="33" spans="1:9" ht="12" hidden="1" x14ac:dyDescent="0.3">
      <c r="A33" s="220" t="s">
        <v>56</v>
      </c>
      <c r="B33" s="220" t="s">
        <v>49</v>
      </c>
      <c r="C33" s="270"/>
      <c r="D33" s="222"/>
      <c r="E33" s="222"/>
      <c r="F33" s="269"/>
      <c r="G33" s="269"/>
      <c r="H33" s="269"/>
      <c r="I33" s="269"/>
    </row>
    <row r="34" spans="1:9" ht="12" x14ac:dyDescent="0.3">
      <c r="A34" s="226" t="s">
        <v>53</v>
      </c>
      <c r="B34" s="220" t="s">
        <v>49</v>
      </c>
      <c r="C34" s="270">
        <v>25.69</v>
      </c>
      <c r="D34" s="222">
        <v>29</v>
      </c>
      <c r="E34" s="244">
        <v>25.52</v>
      </c>
      <c r="F34" s="269">
        <v>17.07</v>
      </c>
      <c r="G34" s="269">
        <v>14.47</v>
      </c>
      <c r="H34" s="269">
        <v>21.36</v>
      </c>
      <c r="I34" s="209" t="s">
        <v>279</v>
      </c>
    </row>
    <row r="35" spans="1:9" ht="12" x14ac:dyDescent="0.3">
      <c r="A35" s="226" t="s">
        <v>57</v>
      </c>
      <c r="B35" s="226"/>
      <c r="C35" s="278"/>
      <c r="D35" s="279"/>
      <c r="E35" s="280"/>
      <c r="F35" s="281"/>
      <c r="G35" s="281"/>
      <c r="H35" s="281"/>
      <c r="I35" s="281"/>
    </row>
    <row r="36" spans="1:9" ht="12" x14ac:dyDescent="0.3">
      <c r="A36" s="220" t="s">
        <v>58</v>
      </c>
      <c r="B36" s="220" t="s">
        <v>35</v>
      </c>
      <c r="C36" s="270">
        <v>1</v>
      </c>
      <c r="D36" s="244">
        <v>3</v>
      </c>
      <c r="E36" s="222">
        <v>1</v>
      </c>
      <c r="F36" s="282">
        <v>0</v>
      </c>
      <c r="G36" s="282">
        <v>0</v>
      </c>
      <c r="H36" s="282">
        <v>0</v>
      </c>
      <c r="I36" s="283">
        <v>3</v>
      </c>
    </row>
    <row r="37" spans="1:9" ht="12" x14ac:dyDescent="0.3">
      <c r="A37" s="220" t="s">
        <v>59</v>
      </c>
      <c r="B37" s="220" t="s">
        <v>60</v>
      </c>
      <c r="C37" s="270">
        <v>0.13</v>
      </c>
      <c r="D37" s="244">
        <v>0.36</v>
      </c>
      <c r="E37" s="222">
        <v>0.15</v>
      </c>
      <c r="F37" s="282">
        <v>0</v>
      </c>
      <c r="G37" s="284">
        <v>0.1</v>
      </c>
      <c r="H37" s="282">
        <v>0.11</v>
      </c>
      <c r="I37" s="285">
        <v>0.26</v>
      </c>
    </row>
    <row r="38" spans="1:9" ht="12" x14ac:dyDescent="0.3">
      <c r="A38" s="220" t="s">
        <v>61</v>
      </c>
      <c r="B38" s="220" t="s">
        <v>60</v>
      </c>
      <c r="C38" s="270">
        <v>0.12</v>
      </c>
      <c r="D38" s="244">
        <v>0</v>
      </c>
      <c r="E38" s="222">
        <v>0</v>
      </c>
      <c r="F38" s="282">
        <v>0</v>
      </c>
      <c r="G38" s="282">
        <v>0</v>
      </c>
      <c r="H38" s="282">
        <v>0</v>
      </c>
      <c r="I38" s="286">
        <v>0</v>
      </c>
    </row>
    <row r="39" spans="1:9" ht="12" x14ac:dyDescent="0.3">
      <c r="A39" s="220" t="s">
        <v>62</v>
      </c>
      <c r="B39" s="220" t="s">
        <v>60</v>
      </c>
      <c r="C39" s="270">
        <v>0</v>
      </c>
      <c r="D39" s="244">
        <v>0.61</v>
      </c>
      <c r="E39" s="222">
        <v>0.15</v>
      </c>
      <c r="F39" s="282">
        <v>0</v>
      </c>
      <c r="G39" s="284">
        <v>0.1</v>
      </c>
      <c r="H39" s="282">
        <v>0.11</v>
      </c>
      <c r="I39" s="248">
        <v>0.26</v>
      </c>
    </row>
    <row r="40" spans="1:9" ht="12" hidden="1" x14ac:dyDescent="0.3">
      <c r="A40" s="220" t="s">
        <v>103</v>
      </c>
      <c r="B40" s="220" t="s">
        <v>60</v>
      </c>
      <c r="C40" s="270"/>
      <c r="D40" s="244"/>
      <c r="E40" s="222"/>
      <c r="F40" s="282">
        <v>0</v>
      </c>
      <c r="G40" s="282">
        <v>0</v>
      </c>
      <c r="H40" s="282">
        <v>0</v>
      </c>
      <c r="I40" s="269"/>
    </row>
    <row r="41" spans="1:9" ht="12" hidden="1" x14ac:dyDescent="0.3">
      <c r="A41" s="220" t="s">
        <v>101</v>
      </c>
      <c r="B41" s="220" t="s">
        <v>60</v>
      </c>
      <c r="C41" s="270"/>
      <c r="D41" s="244"/>
      <c r="E41" s="222"/>
      <c r="F41" s="282">
        <v>0</v>
      </c>
      <c r="G41" s="282">
        <v>0</v>
      </c>
      <c r="H41" s="287">
        <v>0</v>
      </c>
      <c r="I41" s="288">
        <v>0</v>
      </c>
    </row>
    <row r="42" spans="1:9" ht="12" hidden="1" x14ac:dyDescent="0.3">
      <c r="A42" s="220" t="s">
        <v>102</v>
      </c>
      <c r="B42" s="220" t="s">
        <v>60</v>
      </c>
      <c r="C42" s="270"/>
      <c r="D42" s="244"/>
      <c r="E42" s="222"/>
      <c r="F42" s="282">
        <v>0.59</v>
      </c>
      <c r="G42" s="282">
        <v>1.83</v>
      </c>
      <c r="H42" s="282">
        <v>1.08</v>
      </c>
      <c r="I42" s="248">
        <v>3.24</v>
      </c>
    </row>
    <row r="43" spans="1:9" ht="12" hidden="1" x14ac:dyDescent="0.3">
      <c r="A43" s="226" t="s">
        <v>63</v>
      </c>
      <c r="B43" s="226"/>
      <c r="C43" s="278"/>
      <c r="D43" s="279"/>
      <c r="E43" s="280"/>
      <c r="F43" s="281"/>
      <c r="G43" s="281"/>
      <c r="H43" s="281"/>
      <c r="I43" s="281"/>
    </row>
    <row r="44" spans="1:9" ht="12" x14ac:dyDescent="0.3">
      <c r="A44" s="220" t="s">
        <v>103</v>
      </c>
      <c r="B44" s="220" t="s">
        <v>60</v>
      </c>
      <c r="C44" s="270">
        <v>0.77</v>
      </c>
      <c r="D44" s="205">
        <f>(8*1000000)/17601938</f>
        <v>0.4544954084033247</v>
      </c>
      <c r="E44" s="205">
        <f>(2*1000000)/13181605</f>
        <v>0.15172659171625913</v>
      </c>
      <c r="F44" s="222">
        <v>0</v>
      </c>
      <c r="G44" s="205">
        <f>(1*1000000)/9839771</f>
        <v>0.10162838139220923</v>
      </c>
      <c r="H44" s="209" t="s">
        <v>279</v>
      </c>
      <c r="I44" s="209" t="s">
        <v>279</v>
      </c>
    </row>
    <row r="45" spans="1:9" s="104" customFormat="1" ht="12" x14ac:dyDescent="0.3">
      <c r="A45" s="289" t="s">
        <v>101</v>
      </c>
      <c r="B45" s="289" t="s">
        <v>60</v>
      </c>
      <c r="C45" s="290">
        <v>0.62</v>
      </c>
      <c r="D45" s="291">
        <v>1.61</v>
      </c>
      <c r="E45" s="291">
        <v>0</v>
      </c>
      <c r="F45" s="291">
        <v>1.25</v>
      </c>
      <c r="G45" s="291" t="s">
        <v>279</v>
      </c>
      <c r="H45" s="292" t="s">
        <v>279</v>
      </c>
      <c r="I45" s="292"/>
    </row>
    <row r="46" spans="1:9" s="104" customFormat="1" ht="12" x14ac:dyDescent="0.3">
      <c r="A46" s="289" t="s">
        <v>102</v>
      </c>
      <c r="B46" s="289" t="s">
        <v>60</v>
      </c>
      <c r="C46" s="293">
        <v>0.83</v>
      </c>
      <c r="D46" s="291">
        <v>10.039999999999999</v>
      </c>
      <c r="E46" s="291">
        <v>3.09</v>
      </c>
      <c r="F46" s="291">
        <v>15.34</v>
      </c>
      <c r="G46" s="291" t="s">
        <v>279</v>
      </c>
      <c r="H46" s="292" t="s">
        <v>279</v>
      </c>
      <c r="I46" s="292"/>
    </row>
    <row r="47" spans="1:9" ht="12" x14ac:dyDescent="0.3">
      <c r="A47" s="226" t="s">
        <v>325</v>
      </c>
      <c r="B47" s="220"/>
      <c r="C47" s="270"/>
      <c r="D47" s="244"/>
      <c r="E47" s="244"/>
      <c r="F47" s="244"/>
      <c r="G47" s="244"/>
      <c r="H47" s="248"/>
      <c r="I47" s="248"/>
    </row>
    <row r="48" spans="1:9" ht="25.05" customHeight="1" x14ac:dyDescent="0.25">
      <c r="A48" s="220" t="s">
        <v>64</v>
      </c>
      <c r="B48" s="220" t="s">
        <v>22</v>
      </c>
      <c r="C48" s="270">
        <v>27.63</v>
      </c>
      <c r="D48" s="222">
        <v>14.37</v>
      </c>
      <c r="E48" s="294" t="s">
        <v>490</v>
      </c>
      <c r="F48" s="269">
        <v>21.71</v>
      </c>
      <c r="G48" s="248">
        <v>27</v>
      </c>
      <c r="H48" s="248">
        <v>20</v>
      </c>
      <c r="I48" s="269">
        <v>17.28</v>
      </c>
    </row>
    <row r="49" spans="1:9" ht="12" x14ac:dyDescent="0.3">
      <c r="A49" s="226" t="s">
        <v>65</v>
      </c>
      <c r="B49" s="220"/>
      <c r="C49" s="270"/>
      <c r="D49" s="222"/>
      <c r="E49" s="222"/>
      <c r="F49" s="248"/>
      <c r="G49" s="248"/>
      <c r="H49" s="248"/>
      <c r="I49" s="248"/>
    </row>
    <row r="50" spans="1:9" ht="12" x14ac:dyDescent="0.3">
      <c r="A50" s="267" t="s">
        <v>66</v>
      </c>
      <c r="B50" s="220" t="s">
        <v>67</v>
      </c>
      <c r="C50" s="270">
        <v>48.78</v>
      </c>
      <c r="D50" s="222">
        <v>33.950000000000003</v>
      </c>
      <c r="E50" s="222">
        <v>32.47</v>
      </c>
      <c r="F50" s="295">
        <v>27.91</v>
      </c>
      <c r="G50" s="295">
        <v>17.170000000000002</v>
      </c>
      <c r="H50" s="269">
        <v>17.28</v>
      </c>
      <c r="I50" s="269">
        <v>16.75</v>
      </c>
    </row>
    <row r="51" spans="1:9" ht="12" hidden="1" x14ac:dyDescent="0.3">
      <c r="A51" s="226" t="s">
        <v>68</v>
      </c>
      <c r="B51" s="226"/>
      <c r="C51" s="278"/>
      <c r="D51" s="226"/>
      <c r="E51" s="226"/>
      <c r="F51" s="226"/>
      <c r="G51" s="226"/>
      <c r="H51" s="226"/>
      <c r="I51" s="226"/>
    </row>
    <row r="52" spans="1:9" ht="12" hidden="1" x14ac:dyDescent="0.3">
      <c r="A52" s="220" t="s">
        <v>69</v>
      </c>
      <c r="B52" s="220" t="s">
        <v>35</v>
      </c>
      <c r="C52" s="270"/>
      <c r="D52" s="220"/>
      <c r="E52" s="220"/>
      <c r="F52" s="248"/>
      <c r="G52" s="248"/>
      <c r="H52" s="248"/>
      <c r="I52" s="248"/>
    </row>
    <row r="53" spans="1:9" ht="12" hidden="1" x14ac:dyDescent="0.3">
      <c r="A53" s="220" t="s">
        <v>70</v>
      </c>
      <c r="B53" s="220" t="s">
        <v>71</v>
      </c>
      <c r="C53" s="270"/>
      <c r="D53" s="220"/>
      <c r="E53" s="220"/>
      <c r="F53" s="248"/>
      <c r="G53" s="248"/>
      <c r="H53" s="248"/>
      <c r="I53" s="248"/>
    </row>
    <row r="54" spans="1:9" ht="12" x14ac:dyDescent="0.3">
      <c r="A54" s="296" t="s">
        <v>472</v>
      </c>
      <c r="B54" s="267" t="s">
        <v>22</v>
      </c>
      <c r="C54" s="297">
        <v>100</v>
      </c>
      <c r="D54" s="267">
        <v>100</v>
      </c>
      <c r="E54" s="267">
        <v>100</v>
      </c>
      <c r="F54" s="267">
        <v>100</v>
      </c>
      <c r="G54" s="267">
        <v>100</v>
      </c>
      <c r="H54" s="267">
        <v>100</v>
      </c>
      <c r="I54" s="267">
        <v>100</v>
      </c>
    </row>
    <row r="55" spans="1:9" x14ac:dyDescent="0.3">
      <c r="G55" s="10"/>
      <c r="H55" s="10"/>
      <c r="I55" s="10"/>
    </row>
    <row r="56" spans="1:9" x14ac:dyDescent="0.3">
      <c r="G56" s="10"/>
      <c r="H56" s="10"/>
      <c r="I56" s="10"/>
    </row>
    <row r="57" spans="1:9" x14ac:dyDescent="0.3">
      <c r="B57" s="104"/>
      <c r="C57" s="112"/>
      <c r="G57" s="10"/>
      <c r="H57" s="10"/>
      <c r="I57" s="10"/>
    </row>
    <row r="58" spans="1:9" x14ac:dyDescent="0.3">
      <c r="G58" s="10"/>
      <c r="H58" s="10"/>
      <c r="I58" s="10"/>
    </row>
    <row r="59" spans="1:9" x14ac:dyDescent="0.3">
      <c r="G59" s="10"/>
      <c r="H59" s="10"/>
      <c r="I59" s="10"/>
    </row>
    <row r="60" spans="1:9" x14ac:dyDescent="0.3">
      <c r="G60" s="10"/>
      <c r="H60" s="10"/>
      <c r="I60" s="10"/>
    </row>
    <row r="61" spans="1:9" x14ac:dyDescent="0.3">
      <c r="G61" s="10"/>
      <c r="H61" s="10"/>
      <c r="I61" s="10"/>
    </row>
    <row r="62" spans="1:9" x14ac:dyDescent="0.3">
      <c r="G62" s="10"/>
      <c r="H62" s="10"/>
      <c r="I62" s="10"/>
    </row>
    <row r="63" spans="1:9" x14ac:dyDescent="0.3">
      <c r="G63" s="10"/>
      <c r="H63" s="10"/>
      <c r="I63" s="10"/>
    </row>
    <row r="64" spans="1:9" x14ac:dyDescent="0.3">
      <c r="G64" s="10"/>
      <c r="H64" s="10"/>
      <c r="I64" s="10"/>
    </row>
    <row r="65" spans="7:9" x14ac:dyDescent="0.3">
      <c r="G65" s="10"/>
      <c r="H65" s="10"/>
      <c r="I65" s="10"/>
    </row>
    <row r="66" spans="7:9" x14ac:dyDescent="0.3">
      <c r="G66" s="10"/>
      <c r="H66" s="10"/>
      <c r="I66" s="10"/>
    </row>
    <row r="67" spans="7:9" x14ac:dyDescent="0.3">
      <c r="G67" s="10"/>
      <c r="H67" s="10"/>
      <c r="I67" s="10"/>
    </row>
    <row r="68" spans="7:9" x14ac:dyDescent="0.3">
      <c r="G68" s="10"/>
      <c r="H68" s="10"/>
      <c r="I68" s="10"/>
    </row>
    <row r="69" spans="7:9" x14ac:dyDescent="0.3">
      <c r="G69" s="10"/>
      <c r="H69" s="10"/>
      <c r="I69" s="10"/>
    </row>
    <row r="70" spans="7:9" x14ac:dyDescent="0.3">
      <c r="G70" s="10"/>
      <c r="H70" s="10"/>
      <c r="I70" s="10"/>
    </row>
    <row r="71" spans="7:9" x14ac:dyDescent="0.3">
      <c r="G71" s="10"/>
      <c r="H71" s="10"/>
      <c r="I71" s="10"/>
    </row>
    <row r="72" spans="7:9" x14ac:dyDescent="0.3">
      <c r="G72" s="10"/>
      <c r="H72" s="10"/>
      <c r="I72" s="10"/>
    </row>
    <row r="73" spans="7:9" x14ac:dyDescent="0.3">
      <c r="G73" s="10"/>
      <c r="H73" s="10"/>
      <c r="I73" s="10"/>
    </row>
    <row r="74" spans="7:9" x14ac:dyDescent="0.3">
      <c r="G74" s="10"/>
      <c r="H74" s="10"/>
      <c r="I74" s="10"/>
    </row>
    <row r="75" spans="7:9" x14ac:dyDescent="0.3">
      <c r="G75" s="10"/>
      <c r="H75" s="10"/>
      <c r="I75" s="10"/>
    </row>
    <row r="76" spans="7:9" x14ac:dyDescent="0.3">
      <c r="G76" s="10"/>
      <c r="H76" s="10"/>
      <c r="I76" s="10"/>
    </row>
    <row r="77" spans="7:9" x14ac:dyDescent="0.3">
      <c r="G77" s="10"/>
      <c r="H77" s="10"/>
      <c r="I77" s="10"/>
    </row>
    <row r="78" spans="7:9" x14ac:dyDescent="0.3">
      <c r="G78" s="10"/>
      <c r="H78" s="10"/>
      <c r="I78" s="10"/>
    </row>
    <row r="79" spans="7:9" x14ac:dyDescent="0.3">
      <c r="G79" s="10"/>
      <c r="H79" s="10"/>
      <c r="I79" s="10"/>
    </row>
    <row r="80" spans="7:9" x14ac:dyDescent="0.3">
      <c r="G80" s="10"/>
      <c r="H80" s="10"/>
      <c r="I80" s="10"/>
    </row>
    <row r="81" spans="7:9" x14ac:dyDescent="0.3">
      <c r="G81" s="10"/>
      <c r="H81" s="10"/>
      <c r="I81" s="10"/>
    </row>
    <row r="82" spans="7:9" x14ac:dyDescent="0.3">
      <c r="G82" s="10"/>
      <c r="H82" s="10"/>
      <c r="I82" s="10"/>
    </row>
    <row r="83" spans="7:9" x14ac:dyDescent="0.3">
      <c r="G83" s="10"/>
      <c r="H83" s="10"/>
      <c r="I83" s="10"/>
    </row>
    <row r="84" spans="7:9" x14ac:dyDescent="0.3">
      <c r="G84" s="10"/>
      <c r="H84" s="10"/>
      <c r="I84" s="10"/>
    </row>
    <row r="85" spans="7:9" x14ac:dyDescent="0.3">
      <c r="G85" s="10"/>
      <c r="H85" s="10"/>
      <c r="I85" s="10"/>
    </row>
    <row r="86" spans="7:9" x14ac:dyDescent="0.3">
      <c r="G86" s="10"/>
      <c r="H86" s="10"/>
      <c r="I86" s="10"/>
    </row>
    <row r="87" spans="7:9" x14ac:dyDescent="0.3">
      <c r="G87" s="10"/>
      <c r="H87" s="10"/>
      <c r="I87" s="10"/>
    </row>
    <row r="88" spans="7:9" x14ac:dyDescent="0.3">
      <c r="G88" s="10"/>
      <c r="H88" s="10"/>
      <c r="I88" s="10"/>
    </row>
    <row r="89" spans="7:9" x14ac:dyDescent="0.3">
      <c r="G89" s="10"/>
      <c r="H89" s="10"/>
      <c r="I89" s="10"/>
    </row>
    <row r="90" spans="7:9" x14ac:dyDescent="0.3">
      <c r="G90" s="10"/>
      <c r="H90" s="10"/>
      <c r="I90" s="10"/>
    </row>
    <row r="91" spans="7:9" x14ac:dyDescent="0.3">
      <c r="G91" s="10"/>
      <c r="H91" s="10"/>
      <c r="I91" s="10"/>
    </row>
    <row r="92" spans="7:9" x14ac:dyDescent="0.3">
      <c r="G92" s="10"/>
      <c r="H92" s="10"/>
      <c r="I92" s="10"/>
    </row>
    <row r="93" spans="7:9" x14ac:dyDescent="0.3">
      <c r="G93" s="10"/>
      <c r="H93" s="10"/>
      <c r="I93" s="10"/>
    </row>
    <row r="94" spans="7:9" x14ac:dyDescent="0.3">
      <c r="G94" s="10"/>
      <c r="H94" s="10"/>
      <c r="I94" s="10"/>
    </row>
    <row r="95" spans="7:9" x14ac:dyDescent="0.3">
      <c r="G95" s="10"/>
      <c r="H95" s="10"/>
      <c r="I95" s="10"/>
    </row>
    <row r="96" spans="7:9" x14ac:dyDescent="0.3">
      <c r="G96" s="10"/>
      <c r="H96" s="10"/>
      <c r="I96" s="10"/>
    </row>
    <row r="97" spans="7:9" x14ac:dyDescent="0.3">
      <c r="G97" s="10"/>
      <c r="H97" s="10"/>
      <c r="I97" s="10"/>
    </row>
    <row r="98" spans="7:9" x14ac:dyDescent="0.3">
      <c r="G98" s="10"/>
      <c r="H98" s="10"/>
      <c r="I98" s="10"/>
    </row>
    <row r="99" spans="7:9" x14ac:dyDescent="0.3">
      <c r="G99" s="10"/>
      <c r="H99" s="10"/>
      <c r="I99" s="10"/>
    </row>
    <row r="100" spans="7:9" x14ac:dyDescent="0.3">
      <c r="G100" s="10"/>
      <c r="H100" s="10"/>
      <c r="I100" s="10"/>
    </row>
    <row r="101" spans="7:9" x14ac:dyDescent="0.3">
      <c r="G101" s="10"/>
      <c r="H101" s="10"/>
      <c r="I101" s="10"/>
    </row>
    <row r="102" spans="7:9" x14ac:dyDescent="0.3">
      <c r="G102" s="10"/>
      <c r="H102" s="10"/>
      <c r="I102" s="10"/>
    </row>
  </sheetData>
  <mergeCells count="2">
    <mergeCell ref="H2:I2"/>
    <mergeCell ref="A2:A5"/>
  </mergeCells>
  <hyperlinks>
    <hyperlink ref="I4" r:id="rId1"/>
    <hyperlink ref="I3" location="Index!A1" display="Index"/>
  </hyperlinks>
  <pageMargins left="0.7" right="0.7" top="0.75" bottom="0.75" header="0.3" footer="0.3"/>
  <pageSetup paperSize="9"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V3"/>
  <sheetViews>
    <sheetView showGridLines="0" zoomScaleNormal="100" workbookViewId="0">
      <selection sqref="A1:M3"/>
    </sheetView>
  </sheetViews>
  <sheetFormatPr defaultRowHeight="14.4" x14ac:dyDescent="0.3"/>
  <cols>
    <col min="17" max="17" width="4.33203125" customWidth="1"/>
  </cols>
  <sheetData>
    <row r="1" spans="1:22" ht="14.55" customHeight="1" x14ac:dyDescent="0.3">
      <c r="A1" s="504" t="s">
        <v>456</v>
      </c>
      <c r="B1" s="504"/>
      <c r="C1" s="504"/>
      <c r="D1" s="504"/>
      <c r="E1" s="504"/>
      <c r="F1" s="504"/>
      <c r="G1" s="504"/>
      <c r="H1" s="504"/>
      <c r="I1" s="504"/>
      <c r="J1" s="504"/>
      <c r="K1" s="504"/>
      <c r="L1" s="504"/>
      <c r="M1" s="504"/>
      <c r="N1" s="67"/>
      <c r="O1" s="67"/>
      <c r="P1" s="67"/>
      <c r="Q1" s="67"/>
      <c r="R1" s="67"/>
      <c r="S1" s="103"/>
      <c r="T1" s="103"/>
      <c r="U1" s="103"/>
      <c r="V1" s="103" t="s">
        <v>492</v>
      </c>
    </row>
    <row r="2" spans="1:22" ht="17.55" customHeight="1" x14ac:dyDescent="0.3">
      <c r="A2" s="504"/>
      <c r="B2" s="504"/>
      <c r="C2" s="504"/>
      <c r="D2" s="504"/>
      <c r="E2" s="504"/>
      <c r="F2" s="504"/>
      <c r="G2" s="504"/>
      <c r="H2" s="504"/>
      <c r="I2" s="504"/>
      <c r="J2" s="504"/>
      <c r="K2" s="504"/>
      <c r="L2" s="504"/>
      <c r="M2" s="504"/>
      <c r="N2" s="67"/>
      <c r="O2" s="67"/>
      <c r="P2" s="67"/>
      <c r="Q2" s="67"/>
      <c r="R2" s="67"/>
      <c r="S2" s="31"/>
      <c r="T2" s="31"/>
      <c r="U2" s="31"/>
      <c r="V2" s="32" t="s">
        <v>1</v>
      </c>
    </row>
    <row r="3" spans="1:22" ht="17.55" customHeight="1" x14ac:dyDescent="0.3">
      <c r="A3" s="504"/>
      <c r="B3" s="504"/>
      <c r="C3" s="504"/>
      <c r="D3" s="504"/>
      <c r="E3" s="504"/>
      <c r="F3" s="504"/>
      <c r="G3" s="504"/>
      <c r="H3" s="504"/>
      <c r="I3" s="504"/>
      <c r="J3" s="504"/>
      <c r="K3" s="504"/>
      <c r="L3" s="504"/>
      <c r="M3" s="504"/>
      <c r="N3" s="67"/>
      <c r="O3" s="67"/>
      <c r="P3" s="67"/>
      <c r="Q3" s="67"/>
      <c r="R3" s="67"/>
      <c r="S3" s="31"/>
      <c r="T3" s="31"/>
      <c r="U3" s="31"/>
      <c r="V3" s="108" t="s">
        <v>2</v>
      </c>
    </row>
  </sheetData>
  <mergeCells count="1">
    <mergeCell ref="A1:M3"/>
  </mergeCells>
  <hyperlinks>
    <hyperlink ref="V2" location="Index!A1" display="Index"/>
    <hyperlink ref="V3" r:id="rId1"/>
  </hyperlinks>
  <pageMargins left="0.7" right="0.7" top="0.75" bottom="0.75" header="0.3" footer="0.3"/>
  <pageSetup paperSize="9" orientation="portrait" r:id="rId2"/>
  <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rgb="FF0000CC"/>
  </sheetPr>
  <dimension ref="A1:P138"/>
  <sheetViews>
    <sheetView showGridLines="0" topLeftCell="A70" zoomScaleNormal="100" workbookViewId="0">
      <pane xSplit="1" topLeftCell="B1" activePane="topRight" state="frozen"/>
      <selection pane="topRight" activeCell="A71" sqref="A71:I71"/>
    </sheetView>
  </sheetViews>
  <sheetFormatPr defaultColWidth="9.44140625" defaultRowHeight="10.199999999999999" x14ac:dyDescent="0.3"/>
  <cols>
    <col min="1" max="1" width="44.77734375" style="4" customWidth="1"/>
    <col min="2" max="2" width="12.33203125" style="4" customWidth="1"/>
    <col min="3" max="3" width="12.33203125" style="3" customWidth="1"/>
    <col min="4" max="4" width="12.33203125" style="4" customWidth="1"/>
    <col min="5" max="5" width="14.77734375" style="4" customWidth="1"/>
    <col min="6" max="6" width="14" style="4" customWidth="1"/>
    <col min="7" max="7" width="16.5546875" style="3" customWidth="1"/>
    <col min="8" max="8" width="17.5546875" style="3" customWidth="1"/>
    <col min="9" max="9" width="19.44140625" style="3" customWidth="1"/>
    <col min="10" max="16384" width="9.44140625" style="4"/>
  </cols>
  <sheetData>
    <row r="1" spans="1:16" ht="5.0999999999999996" customHeight="1" x14ac:dyDescent="0.3">
      <c r="A1" s="61"/>
      <c r="B1" s="61"/>
      <c r="C1" s="113"/>
      <c r="D1" s="61"/>
      <c r="E1" s="61"/>
      <c r="F1" s="61"/>
      <c r="G1" s="61"/>
      <c r="H1" s="61"/>
      <c r="I1" s="61"/>
    </row>
    <row r="2" spans="1:16" ht="15" customHeight="1" x14ac:dyDescent="0.3">
      <c r="A2" s="393" t="s">
        <v>72</v>
      </c>
      <c r="B2" s="393"/>
      <c r="C2" s="393"/>
      <c r="D2" s="393"/>
      <c r="E2" s="393"/>
      <c r="F2" s="393"/>
      <c r="G2" s="393"/>
      <c r="H2" s="393"/>
      <c r="I2" s="71"/>
    </row>
    <row r="3" spans="1:16" ht="15" customHeight="1" x14ac:dyDescent="0.3">
      <c r="A3" s="61"/>
      <c r="B3" s="61"/>
      <c r="C3" s="113"/>
      <c r="D3" s="61"/>
      <c r="E3" s="61"/>
      <c r="F3" s="61" t="s">
        <v>330</v>
      </c>
      <c r="G3" s="61"/>
      <c r="H3" s="61"/>
      <c r="I3" s="24" t="s">
        <v>492</v>
      </c>
      <c r="K3" s="74"/>
    </row>
    <row r="4" spans="1:16" ht="15.6" customHeight="1" x14ac:dyDescent="0.3">
      <c r="A4" s="61"/>
      <c r="B4" s="61"/>
      <c r="C4" s="113"/>
      <c r="D4" s="61"/>
      <c r="E4" s="61"/>
      <c r="F4" s="61"/>
      <c r="G4" s="61"/>
      <c r="H4" s="61"/>
      <c r="I4" s="6" t="s">
        <v>1</v>
      </c>
    </row>
    <row r="5" spans="1:16" s="2" customFormat="1" ht="15" customHeight="1" x14ac:dyDescent="0.3">
      <c r="A5" s="61"/>
      <c r="B5" s="61"/>
      <c r="C5" s="113"/>
      <c r="D5" s="61"/>
      <c r="E5" s="61"/>
      <c r="F5" s="61"/>
      <c r="G5" s="61"/>
      <c r="H5" s="61"/>
      <c r="I5" s="107" t="s">
        <v>2</v>
      </c>
    </row>
    <row r="6" spans="1:16" s="2" customFormat="1" ht="15" customHeight="1" thickBot="1" x14ac:dyDescent="0.35">
      <c r="A6" s="61"/>
      <c r="B6" s="61"/>
      <c r="C6" s="113"/>
      <c r="D6" s="61"/>
      <c r="E6" s="61"/>
      <c r="F6" s="61"/>
      <c r="G6" s="61"/>
      <c r="H6" s="61"/>
      <c r="I6" s="6"/>
    </row>
    <row r="7" spans="1:16" s="8" customFormat="1" ht="12.6" thickTop="1" x14ac:dyDescent="0.3">
      <c r="A7" s="190"/>
      <c r="B7" s="190" t="s">
        <v>3</v>
      </c>
      <c r="C7" s="192" t="s">
        <v>491</v>
      </c>
      <c r="D7" s="192" t="s">
        <v>339</v>
      </c>
      <c r="E7" s="192" t="s">
        <v>308</v>
      </c>
      <c r="F7" s="192" t="s">
        <v>98</v>
      </c>
      <c r="G7" s="192" t="s">
        <v>4</v>
      </c>
      <c r="H7" s="192" t="s">
        <v>5</v>
      </c>
      <c r="I7" s="192" t="s">
        <v>6</v>
      </c>
    </row>
    <row r="8" spans="1:16" s="11" customFormat="1" ht="12" x14ac:dyDescent="0.3">
      <c r="A8" s="298" t="s">
        <v>104</v>
      </c>
      <c r="B8" s="299"/>
      <c r="C8" s="300"/>
      <c r="D8" s="300"/>
      <c r="E8" s="299"/>
      <c r="F8" s="299"/>
      <c r="G8" s="301"/>
      <c r="H8" s="301"/>
      <c r="I8" s="301"/>
      <c r="P8" s="75"/>
    </row>
    <row r="9" spans="1:16" s="11" customFormat="1" ht="12" x14ac:dyDescent="0.3">
      <c r="A9" s="302" t="s">
        <v>73</v>
      </c>
      <c r="B9" s="302" t="s">
        <v>31</v>
      </c>
      <c r="C9" s="303">
        <v>10</v>
      </c>
      <c r="D9" s="303">
        <v>12</v>
      </c>
      <c r="E9" s="303">
        <v>11</v>
      </c>
      <c r="F9" s="303">
        <v>9</v>
      </c>
      <c r="G9" s="304">
        <v>8</v>
      </c>
      <c r="H9" s="304">
        <v>7</v>
      </c>
      <c r="I9" s="304">
        <v>10</v>
      </c>
      <c r="J9" s="529"/>
      <c r="L9" s="75"/>
    </row>
    <row r="10" spans="1:16" s="11" customFormat="1" ht="12" x14ac:dyDescent="0.3">
      <c r="A10" s="267" t="s">
        <v>74</v>
      </c>
      <c r="B10" s="302" t="s">
        <v>31</v>
      </c>
      <c r="C10" s="303">
        <v>6</v>
      </c>
      <c r="D10" s="305">
        <v>7</v>
      </c>
      <c r="E10" s="303">
        <v>6</v>
      </c>
      <c r="F10" s="303">
        <v>5</v>
      </c>
      <c r="G10" s="304">
        <v>5</v>
      </c>
      <c r="H10" s="304">
        <v>5</v>
      </c>
      <c r="I10" s="304">
        <v>5</v>
      </c>
      <c r="J10" s="529"/>
    </row>
    <row r="11" spans="1:16" s="11" customFormat="1" ht="12" x14ac:dyDescent="0.3">
      <c r="A11" s="267" t="s">
        <v>75</v>
      </c>
      <c r="B11" s="302" t="s">
        <v>31</v>
      </c>
      <c r="C11" s="303">
        <v>2</v>
      </c>
      <c r="D11" s="305">
        <v>4</v>
      </c>
      <c r="E11" s="303">
        <v>4</v>
      </c>
      <c r="F11" s="303">
        <v>3</v>
      </c>
      <c r="G11" s="304">
        <v>3</v>
      </c>
      <c r="H11" s="304">
        <v>2</v>
      </c>
      <c r="I11" s="304">
        <v>4</v>
      </c>
      <c r="J11" s="529"/>
      <c r="K11" s="73"/>
    </row>
    <row r="12" spans="1:16" s="11" customFormat="1" ht="12" x14ac:dyDescent="0.3">
      <c r="A12" s="267" t="s">
        <v>145</v>
      </c>
      <c r="B12" s="302" t="s">
        <v>31</v>
      </c>
      <c r="C12" s="303">
        <v>1</v>
      </c>
      <c r="D12" s="303">
        <v>1</v>
      </c>
      <c r="E12" s="303">
        <v>1</v>
      </c>
      <c r="F12" s="303">
        <v>1</v>
      </c>
      <c r="G12" s="304">
        <v>0</v>
      </c>
      <c r="H12" s="304">
        <v>0</v>
      </c>
      <c r="I12" s="304">
        <v>1</v>
      </c>
      <c r="J12" s="529"/>
      <c r="O12" s="77"/>
    </row>
    <row r="13" spans="1:16" s="11" customFormat="1" ht="12" x14ac:dyDescent="0.3">
      <c r="A13" s="267" t="s">
        <v>105</v>
      </c>
      <c r="B13" s="302" t="s">
        <v>31</v>
      </c>
      <c r="C13" s="303">
        <v>0</v>
      </c>
      <c r="D13" s="305">
        <v>0</v>
      </c>
      <c r="E13" s="303">
        <v>0</v>
      </c>
      <c r="F13" s="303">
        <v>0</v>
      </c>
      <c r="G13" s="304">
        <v>0</v>
      </c>
      <c r="H13" s="304">
        <v>0</v>
      </c>
      <c r="I13" s="304">
        <v>0</v>
      </c>
      <c r="J13" s="529"/>
    </row>
    <row r="14" spans="1:16" s="11" customFormat="1" ht="12" x14ac:dyDescent="0.3">
      <c r="A14" s="267" t="s">
        <v>460</v>
      </c>
      <c r="B14" s="302" t="s">
        <v>31</v>
      </c>
      <c r="C14" s="306">
        <v>1</v>
      </c>
      <c r="D14" s="307">
        <v>1</v>
      </c>
      <c r="E14" s="306">
        <v>1</v>
      </c>
      <c r="F14" s="306">
        <v>1</v>
      </c>
      <c r="G14" s="308">
        <v>1</v>
      </c>
      <c r="H14" s="308">
        <v>1</v>
      </c>
      <c r="I14" s="308">
        <v>1</v>
      </c>
    </row>
    <row r="15" spans="1:16" s="11" customFormat="1" ht="12" x14ac:dyDescent="0.3">
      <c r="A15" s="267" t="s">
        <v>76</v>
      </c>
      <c r="B15" s="302" t="s">
        <v>22</v>
      </c>
      <c r="C15" s="309">
        <v>0.87770000000000004</v>
      </c>
      <c r="D15" s="309">
        <v>0.95740000000000003</v>
      </c>
      <c r="E15" s="310">
        <v>0.83330000000000004</v>
      </c>
      <c r="F15" s="311">
        <v>0.90480000000000005</v>
      </c>
      <c r="G15" s="311">
        <v>0.96350000000000002</v>
      </c>
      <c r="H15" s="311">
        <v>0.92459999999999998</v>
      </c>
      <c r="I15" s="311">
        <v>0.93330000000000002</v>
      </c>
    </row>
    <row r="16" spans="1:16" s="11" customFormat="1" ht="12" x14ac:dyDescent="0.3">
      <c r="A16" s="267" t="s">
        <v>77</v>
      </c>
      <c r="B16" s="302" t="s">
        <v>31</v>
      </c>
      <c r="C16" s="306">
        <v>3</v>
      </c>
      <c r="D16" s="306">
        <v>3</v>
      </c>
      <c r="E16" s="306">
        <v>3</v>
      </c>
      <c r="F16" s="308">
        <v>3</v>
      </c>
      <c r="G16" s="308">
        <v>3</v>
      </c>
      <c r="H16" s="308">
        <v>4</v>
      </c>
      <c r="I16" s="308">
        <v>3</v>
      </c>
      <c r="J16" s="54"/>
    </row>
    <row r="17" spans="1:16" s="11" customFormat="1" ht="24" x14ac:dyDescent="0.3">
      <c r="A17" s="267" t="s">
        <v>78</v>
      </c>
      <c r="B17" s="302" t="s">
        <v>31</v>
      </c>
      <c r="C17" s="306">
        <v>3</v>
      </c>
      <c r="D17" s="306">
        <v>3</v>
      </c>
      <c r="E17" s="306">
        <v>3</v>
      </c>
      <c r="F17" s="308">
        <v>3</v>
      </c>
      <c r="G17" s="308">
        <v>3</v>
      </c>
      <c r="H17" s="308">
        <v>3</v>
      </c>
      <c r="I17" s="308">
        <v>2</v>
      </c>
      <c r="J17" s="54"/>
      <c r="L17" s="76"/>
    </row>
    <row r="18" spans="1:16" s="11" customFormat="1" ht="12" x14ac:dyDescent="0.3">
      <c r="A18" s="296" t="s">
        <v>106</v>
      </c>
      <c r="B18" s="312"/>
      <c r="C18" s="313"/>
      <c r="D18" s="313"/>
      <c r="E18" s="313"/>
      <c r="F18" s="312"/>
      <c r="G18" s="314"/>
      <c r="H18" s="314"/>
      <c r="I18" s="314"/>
      <c r="P18" s="75"/>
    </row>
    <row r="19" spans="1:16" s="11" customFormat="1" ht="12" x14ac:dyDescent="0.3">
      <c r="A19" s="315" t="s">
        <v>79</v>
      </c>
      <c r="B19" s="267" t="s">
        <v>31</v>
      </c>
      <c r="C19" s="316">
        <v>3</v>
      </c>
      <c r="D19" s="316">
        <v>3</v>
      </c>
      <c r="E19" s="317">
        <v>3</v>
      </c>
      <c r="F19" s="267">
        <v>3</v>
      </c>
      <c r="G19" s="308">
        <v>3</v>
      </c>
      <c r="H19" s="308">
        <v>3</v>
      </c>
      <c r="I19" s="308" t="s">
        <v>278</v>
      </c>
    </row>
    <row r="20" spans="1:16" s="11" customFormat="1" ht="12" x14ac:dyDescent="0.3">
      <c r="A20" s="315" t="s">
        <v>80</v>
      </c>
      <c r="B20" s="267" t="s">
        <v>31</v>
      </c>
      <c r="C20" s="316">
        <v>2</v>
      </c>
      <c r="D20" s="316">
        <v>2</v>
      </c>
      <c r="E20" s="317">
        <v>2</v>
      </c>
      <c r="F20" s="267">
        <v>2</v>
      </c>
      <c r="G20" s="308">
        <v>2</v>
      </c>
      <c r="H20" s="308">
        <v>2</v>
      </c>
      <c r="I20" s="308" t="s">
        <v>278</v>
      </c>
    </row>
    <row r="21" spans="1:16" s="11" customFormat="1" ht="12" x14ac:dyDescent="0.3">
      <c r="A21" s="315" t="s">
        <v>81</v>
      </c>
      <c r="B21" s="267" t="s">
        <v>31</v>
      </c>
      <c r="C21" s="316">
        <v>2</v>
      </c>
      <c r="D21" s="316">
        <v>2</v>
      </c>
      <c r="E21" s="317">
        <v>2</v>
      </c>
      <c r="F21" s="267">
        <v>2</v>
      </c>
      <c r="G21" s="308">
        <v>2</v>
      </c>
      <c r="H21" s="308">
        <v>0</v>
      </c>
      <c r="I21" s="308" t="s">
        <v>278</v>
      </c>
    </row>
    <row r="22" spans="1:16" s="11" customFormat="1" ht="12" x14ac:dyDescent="0.3">
      <c r="A22" s="318" t="s">
        <v>107</v>
      </c>
      <c r="B22" s="312"/>
      <c r="C22" s="313"/>
      <c r="D22" s="313"/>
      <c r="E22" s="319"/>
      <c r="F22" s="312"/>
      <c r="G22" s="314"/>
      <c r="H22" s="314"/>
      <c r="I22" s="314"/>
    </row>
    <row r="23" spans="1:16" s="11" customFormat="1" ht="12" x14ac:dyDescent="0.3">
      <c r="A23" s="315" t="s">
        <v>82</v>
      </c>
      <c r="B23" s="267" t="s">
        <v>31</v>
      </c>
      <c r="C23" s="316">
        <v>3</v>
      </c>
      <c r="D23" s="316">
        <v>4</v>
      </c>
      <c r="E23" s="317">
        <v>4</v>
      </c>
      <c r="F23" s="267">
        <v>3</v>
      </c>
      <c r="G23" s="308">
        <v>3</v>
      </c>
      <c r="H23" s="308">
        <v>3</v>
      </c>
      <c r="I23" s="308">
        <v>3</v>
      </c>
      <c r="J23" s="54"/>
    </row>
    <row r="24" spans="1:16" s="11" customFormat="1" ht="12" x14ac:dyDescent="0.3">
      <c r="A24" s="315" t="s">
        <v>80</v>
      </c>
      <c r="B24" s="267" t="s">
        <v>31</v>
      </c>
      <c r="C24" s="316">
        <v>2</v>
      </c>
      <c r="D24" s="316">
        <v>2</v>
      </c>
      <c r="E24" s="317">
        <v>2</v>
      </c>
      <c r="F24" s="267">
        <v>2</v>
      </c>
      <c r="G24" s="308">
        <v>2</v>
      </c>
      <c r="H24" s="308">
        <v>3</v>
      </c>
      <c r="I24" s="308">
        <v>1</v>
      </c>
      <c r="J24" s="54"/>
      <c r="L24" s="73"/>
    </row>
    <row r="25" spans="1:16" s="11" customFormat="1" ht="12" x14ac:dyDescent="0.3">
      <c r="A25" s="315" t="s">
        <v>81</v>
      </c>
      <c r="B25" s="267" t="s">
        <v>31</v>
      </c>
      <c r="C25" s="316">
        <v>2</v>
      </c>
      <c r="D25" s="316">
        <v>2</v>
      </c>
      <c r="E25" s="317">
        <v>3</v>
      </c>
      <c r="F25" s="267">
        <v>2</v>
      </c>
      <c r="G25" s="308">
        <v>2</v>
      </c>
      <c r="H25" s="308">
        <v>3</v>
      </c>
      <c r="I25" s="308">
        <v>4</v>
      </c>
      <c r="J25" s="54"/>
    </row>
    <row r="26" spans="1:16" s="11" customFormat="1" ht="12" hidden="1" x14ac:dyDescent="0.3">
      <c r="A26" s="318" t="s">
        <v>83</v>
      </c>
      <c r="B26" s="312"/>
      <c r="C26" s="313"/>
      <c r="D26" s="313"/>
      <c r="E26" s="313"/>
      <c r="F26" s="312"/>
      <c r="G26" s="314"/>
      <c r="H26" s="314"/>
      <c r="I26" s="314"/>
      <c r="L26" s="75"/>
    </row>
    <row r="27" spans="1:16" s="11" customFormat="1" ht="12" hidden="1" x14ac:dyDescent="0.3">
      <c r="A27" s="315" t="s">
        <v>84</v>
      </c>
      <c r="B27" s="267" t="s">
        <v>85</v>
      </c>
      <c r="C27" s="316"/>
      <c r="D27" s="316"/>
      <c r="E27" s="316"/>
      <c r="F27" s="320">
        <v>9.58</v>
      </c>
      <c r="G27" s="320">
        <v>6.82</v>
      </c>
      <c r="H27" s="320">
        <v>6.86</v>
      </c>
      <c r="I27" s="320">
        <v>6.57</v>
      </c>
      <c r="J27" s="54"/>
    </row>
    <row r="28" spans="1:16" s="11" customFormat="1" ht="12" x14ac:dyDescent="0.3">
      <c r="A28" s="318" t="s">
        <v>86</v>
      </c>
      <c r="B28" s="312"/>
      <c r="C28" s="313"/>
      <c r="D28" s="313"/>
      <c r="E28" s="313"/>
      <c r="F28" s="312"/>
      <c r="G28" s="314"/>
      <c r="H28" s="314"/>
      <c r="I28" s="314"/>
    </row>
    <row r="29" spans="1:16" s="11" customFormat="1" ht="12" x14ac:dyDescent="0.3">
      <c r="A29" s="315" t="s">
        <v>87</v>
      </c>
      <c r="B29" s="267" t="s">
        <v>31</v>
      </c>
      <c r="C29" s="316">
        <v>1</v>
      </c>
      <c r="D29" s="316">
        <v>3</v>
      </c>
      <c r="E29" s="321">
        <v>1</v>
      </c>
      <c r="F29" s="209" t="s">
        <v>279</v>
      </c>
      <c r="G29" s="209">
        <v>1</v>
      </c>
      <c r="H29" s="209">
        <v>484</v>
      </c>
      <c r="I29" s="209">
        <v>523</v>
      </c>
      <c r="J29" s="530"/>
    </row>
    <row r="30" spans="1:16" s="11" customFormat="1" ht="12" x14ac:dyDescent="0.3">
      <c r="A30" s="315" t="s">
        <v>88</v>
      </c>
      <c r="B30" s="267" t="s">
        <v>31</v>
      </c>
      <c r="C30" s="316">
        <v>1</v>
      </c>
      <c r="D30" s="316">
        <v>3</v>
      </c>
      <c r="E30" s="321">
        <v>1</v>
      </c>
      <c r="F30" s="209" t="s">
        <v>279</v>
      </c>
      <c r="G30" s="209">
        <v>1</v>
      </c>
      <c r="H30" s="209">
        <v>484</v>
      </c>
      <c r="I30" s="209">
        <v>523</v>
      </c>
      <c r="J30" s="530"/>
    </row>
    <row r="31" spans="1:16" s="11" customFormat="1" ht="12" x14ac:dyDescent="0.3">
      <c r="A31" s="315" t="s">
        <v>89</v>
      </c>
      <c r="B31" s="267" t="s">
        <v>31</v>
      </c>
      <c r="C31" s="316" t="s">
        <v>279</v>
      </c>
      <c r="D31" s="316" t="s">
        <v>279</v>
      </c>
      <c r="E31" s="316" t="s">
        <v>279</v>
      </c>
      <c r="F31" s="209" t="s">
        <v>279</v>
      </c>
      <c r="G31" s="209" t="s">
        <v>279</v>
      </c>
      <c r="H31" s="209" t="s">
        <v>279</v>
      </c>
      <c r="I31" s="209" t="s">
        <v>279</v>
      </c>
      <c r="J31" s="530"/>
    </row>
    <row r="32" spans="1:16" s="11" customFormat="1" ht="12" x14ac:dyDescent="0.3">
      <c r="A32" s="296" t="s">
        <v>90</v>
      </c>
      <c r="B32" s="312"/>
      <c r="C32" s="313"/>
      <c r="D32" s="313"/>
      <c r="E32" s="313"/>
      <c r="F32" s="312"/>
      <c r="G32" s="314"/>
      <c r="H32" s="314"/>
      <c r="I32" s="314"/>
    </row>
    <row r="33" spans="1:10" s="11" customFormat="1" ht="12" x14ac:dyDescent="0.3">
      <c r="A33" s="315" t="s">
        <v>91</v>
      </c>
      <c r="B33" s="267" t="s">
        <v>31</v>
      </c>
      <c r="C33" s="316" t="s">
        <v>279</v>
      </c>
      <c r="D33" s="316" t="s">
        <v>279</v>
      </c>
      <c r="E33" s="316" t="s">
        <v>279</v>
      </c>
      <c r="F33" s="209" t="s">
        <v>279</v>
      </c>
      <c r="G33" s="292">
        <v>1</v>
      </c>
      <c r="H33" s="209" t="s">
        <v>279</v>
      </c>
      <c r="I33" s="209" t="s">
        <v>279</v>
      </c>
    </row>
    <row r="34" spans="1:10" s="11" customFormat="1" ht="12" x14ac:dyDescent="0.3">
      <c r="A34" s="315" t="s">
        <v>92</v>
      </c>
      <c r="B34" s="267" t="s">
        <v>31</v>
      </c>
      <c r="C34" s="316" t="s">
        <v>279</v>
      </c>
      <c r="D34" s="316" t="s">
        <v>279</v>
      </c>
      <c r="E34" s="316" t="s">
        <v>279</v>
      </c>
      <c r="F34" s="209" t="s">
        <v>279</v>
      </c>
      <c r="G34" s="209">
        <v>1</v>
      </c>
      <c r="H34" s="209" t="s">
        <v>279</v>
      </c>
      <c r="I34" s="209" t="s">
        <v>279</v>
      </c>
    </row>
    <row r="35" spans="1:10" s="11" customFormat="1" ht="12" x14ac:dyDescent="0.3">
      <c r="A35" s="315" t="s">
        <v>93</v>
      </c>
      <c r="B35" s="267" t="s">
        <v>31</v>
      </c>
      <c r="C35" s="316" t="s">
        <v>279</v>
      </c>
      <c r="D35" s="316" t="s">
        <v>279</v>
      </c>
      <c r="E35" s="316" t="s">
        <v>279</v>
      </c>
      <c r="F35" s="209" t="s">
        <v>279</v>
      </c>
      <c r="G35" s="209" t="s">
        <v>279</v>
      </c>
      <c r="H35" s="209" t="s">
        <v>279</v>
      </c>
      <c r="I35" s="209" t="s">
        <v>279</v>
      </c>
    </row>
    <row r="36" spans="1:10" s="11" customFormat="1" ht="12" x14ac:dyDescent="0.3">
      <c r="A36" s="318" t="s">
        <v>94</v>
      </c>
      <c r="B36" s="312"/>
      <c r="C36" s="313"/>
      <c r="D36" s="313"/>
      <c r="E36" s="313"/>
      <c r="F36" s="312"/>
      <c r="G36" s="314"/>
      <c r="H36" s="314"/>
      <c r="I36" s="314"/>
    </row>
    <row r="37" spans="1:10" s="11" customFormat="1" ht="12" x14ac:dyDescent="0.3">
      <c r="A37" s="315" t="s">
        <v>95</v>
      </c>
      <c r="B37" s="267" t="s">
        <v>31</v>
      </c>
      <c r="C37" s="316">
        <v>1</v>
      </c>
      <c r="D37" s="316" t="s">
        <v>279</v>
      </c>
      <c r="E37" s="316" t="s">
        <v>279</v>
      </c>
      <c r="F37" s="209" t="s">
        <v>279</v>
      </c>
      <c r="G37" s="209" t="s">
        <v>279</v>
      </c>
      <c r="H37" s="209" t="s">
        <v>279</v>
      </c>
      <c r="I37" s="209" t="s">
        <v>279</v>
      </c>
      <c r="J37" s="530"/>
    </row>
    <row r="38" spans="1:10" s="11" customFormat="1" ht="12" x14ac:dyDescent="0.3">
      <c r="A38" s="315" t="s">
        <v>96</v>
      </c>
      <c r="B38" s="267" t="s">
        <v>31</v>
      </c>
      <c r="C38" s="316">
        <v>1</v>
      </c>
      <c r="D38" s="316" t="s">
        <v>279</v>
      </c>
      <c r="E38" s="316" t="s">
        <v>279</v>
      </c>
      <c r="F38" s="209" t="s">
        <v>279</v>
      </c>
      <c r="G38" s="209" t="s">
        <v>279</v>
      </c>
      <c r="H38" s="209" t="s">
        <v>279</v>
      </c>
      <c r="I38" s="209" t="s">
        <v>279</v>
      </c>
      <c r="J38" s="530"/>
    </row>
    <row r="39" spans="1:10" s="11" customFormat="1" ht="24" x14ac:dyDescent="0.3">
      <c r="A39" s="315" t="s">
        <v>97</v>
      </c>
      <c r="B39" s="267" t="s">
        <v>31</v>
      </c>
      <c r="C39" s="316" t="s">
        <v>279</v>
      </c>
      <c r="D39" s="316" t="s">
        <v>279</v>
      </c>
      <c r="E39" s="316" t="s">
        <v>279</v>
      </c>
      <c r="F39" s="209" t="s">
        <v>279</v>
      </c>
      <c r="G39" s="209" t="s">
        <v>279</v>
      </c>
      <c r="H39" s="209" t="s">
        <v>279</v>
      </c>
      <c r="I39" s="209" t="s">
        <v>279</v>
      </c>
      <c r="J39" s="530"/>
    </row>
    <row r="40" spans="1:10" s="11" customFormat="1" ht="12" x14ac:dyDescent="0.3">
      <c r="A40" s="322"/>
      <c r="B40" s="323"/>
      <c r="C40" s="324"/>
      <c r="D40" s="323"/>
      <c r="E40" s="323"/>
      <c r="F40" s="323"/>
      <c r="G40" s="325"/>
      <c r="H40" s="325"/>
      <c r="I40" s="325"/>
    </row>
    <row r="41" spans="1:10" ht="12" x14ac:dyDescent="0.3">
      <c r="A41" s="211"/>
      <c r="B41" s="211"/>
      <c r="C41" s="224"/>
      <c r="D41" s="211"/>
      <c r="E41" s="211"/>
      <c r="F41" s="211"/>
      <c r="G41" s="326"/>
      <c r="H41" s="326"/>
      <c r="I41" s="326"/>
    </row>
    <row r="42" spans="1:10" ht="12.6" thickBot="1" x14ac:dyDescent="0.35">
      <c r="A42" s="516" t="s">
        <v>478</v>
      </c>
      <c r="B42" s="516"/>
      <c r="C42" s="516"/>
      <c r="D42" s="516"/>
      <c r="E42" s="516"/>
      <c r="F42" s="516"/>
      <c r="G42" s="516"/>
      <c r="H42" s="516"/>
      <c r="I42" s="327"/>
    </row>
    <row r="43" spans="1:10" ht="20.55" customHeight="1" thickTop="1" x14ac:dyDescent="0.3">
      <c r="A43" s="531" t="s">
        <v>479</v>
      </c>
      <c r="B43" s="521" t="s">
        <v>694</v>
      </c>
      <c r="C43" s="521"/>
      <c r="D43" s="522"/>
      <c r="E43" s="522"/>
      <c r="F43" s="522"/>
      <c r="G43" s="522"/>
      <c r="H43" s="522"/>
      <c r="I43" s="522"/>
    </row>
    <row r="44" spans="1:10" ht="49.8" customHeight="1" x14ac:dyDescent="0.3">
      <c r="A44" s="515"/>
      <c r="B44" s="523"/>
      <c r="C44" s="523"/>
      <c r="D44" s="523"/>
      <c r="E44" s="523"/>
      <c r="F44" s="523"/>
      <c r="G44" s="523"/>
      <c r="H44" s="523"/>
      <c r="I44" s="523"/>
    </row>
    <row r="45" spans="1:10" ht="13.05" customHeight="1" x14ac:dyDescent="0.3">
      <c r="A45" s="506" t="s">
        <v>162</v>
      </c>
      <c r="B45" s="517" t="s">
        <v>695</v>
      </c>
      <c r="C45" s="517"/>
      <c r="D45" s="518"/>
      <c r="E45" s="518"/>
      <c r="F45" s="518"/>
      <c r="G45" s="518"/>
      <c r="H45" s="518"/>
      <c r="I45" s="518"/>
    </row>
    <row r="46" spans="1:10" ht="79.8" customHeight="1" x14ac:dyDescent="0.3">
      <c r="A46" s="515"/>
      <c r="B46" s="519"/>
      <c r="C46" s="519"/>
      <c r="D46" s="520"/>
      <c r="E46" s="520"/>
      <c r="F46" s="520"/>
      <c r="G46" s="520"/>
      <c r="H46" s="520"/>
      <c r="I46" s="520"/>
    </row>
    <row r="47" spans="1:10" ht="13.05" customHeight="1" x14ac:dyDescent="0.3">
      <c r="A47" s="506" t="s">
        <v>480</v>
      </c>
      <c r="B47" s="524" t="s">
        <v>696</v>
      </c>
      <c r="C47" s="524"/>
      <c r="D47" s="523"/>
      <c r="E47" s="523"/>
      <c r="F47" s="523"/>
      <c r="G47" s="523"/>
      <c r="H47" s="523"/>
      <c r="I47" s="523"/>
    </row>
    <row r="48" spans="1:10" ht="53.55" customHeight="1" x14ac:dyDescent="0.3">
      <c r="A48" s="515"/>
      <c r="B48" s="523"/>
      <c r="C48" s="523"/>
      <c r="D48" s="523"/>
      <c r="E48" s="523"/>
      <c r="F48" s="523"/>
      <c r="G48" s="523"/>
      <c r="H48" s="523"/>
      <c r="I48" s="523"/>
    </row>
    <row r="49" spans="1:9" ht="13.05" customHeight="1" x14ac:dyDescent="0.3">
      <c r="A49" s="506" t="s">
        <v>481</v>
      </c>
      <c r="B49" s="517" t="s">
        <v>697</v>
      </c>
      <c r="C49" s="517"/>
      <c r="D49" s="517"/>
      <c r="E49" s="517"/>
      <c r="F49" s="517"/>
      <c r="G49" s="517"/>
      <c r="H49" s="517"/>
      <c r="I49" s="517"/>
    </row>
    <row r="50" spans="1:9" ht="13.05" customHeight="1" x14ac:dyDescent="0.3">
      <c r="A50" s="507"/>
      <c r="B50" s="524"/>
      <c r="C50" s="524"/>
      <c r="D50" s="524"/>
      <c r="E50" s="524"/>
      <c r="F50" s="524"/>
      <c r="G50" s="524"/>
      <c r="H50" s="524"/>
      <c r="I50" s="524"/>
    </row>
    <row r="51" spans="1:9" ht="85.05" customHeight="1" x14ac:dyDescent="0.3">
      <c r="A51" s="515"/>
      <c r="B51" s="519"/>
      <c r="C51" s="519"/>
      <c r="D51" s="519"/>
      <c r="E51" s="519"/>
      <c r="F51" s="519"/>
      <c r="G51" s="519"/>
      <c r="H51" s="519"/>
      <c r="I51" s="519"/>
    </row>
    <row r="52" spans="1:9" ht="13.05" customHeight="1" x14ac:dyDescent="0.3">
      <c r="A52" s="506" t="s">
        <v>482</v>
      </c>
      <c r="B52" s="517" t="s">
        <v>698</v>
      </c>
      <c r="C52" s="517"/>
      <c r="D52" s="517"/>
      <c r="E52" s="517"/>
      <c r="F52" s="517"/>
      <c r="G52" s="517"/>
      <c r="H52" s="517"/>
      <c r="I52" s="517"/>
    </row>
    <row r="53" spans="1:9" ht="72" customHeight="1" x14ac:dyDescent="0.3">
      <c r="A53" s="515"/>
      <c r="B53" s="528"/>
      <c r="C53" s="528"/>
      <c r="D53" s="528"/>
      <c r="E53" s="528"/>
      <c r="F53" s="528"/>
      <c r="G53" s="528"/>
      <c r="H53" s="528"/>
      <c r="I53" s="528"/>
    </row>
    <row r="54" spans="1:9" ht="13.05" customHeight="1" x14ac:dyDescent="0.3">
      <c r="A54" s="506" t="s">
        <v>483</v>
      </c>
      <c r="B54" s="524" t="s">
        <v>488</v>
      </c>
      <c r="C54" s="524"/>
      <c r="D54" s="523"/>
      <c r="E54" s="523"/>
      <c r="F54" s="523"/>
      <c r="G54" s="523"/>
      <c r="H54" s="523"/>
      <c r="I54" s="523"/>
    </row>
    <row r="55" spans="1:9" ht="126.45" customHeight="1" x14ac:dyDescent="0.3">
      <c r="A55" s="515"/>
      <c r="B55" s="523"/>
      <c r="C55" s="523"/>
      <c r="D55" s="523"/>
      <c r="E55" s="523"/>
      <c r="F55" s="523"/>
      <c r="G55" s="523"/>
      <c r="H55" s="523"/>
      <c r="I55" s="523"/>
    </row>
    <row r="56" spans="1:9" ht="13.05" customHeight="1" x14ac:dyDescent="0.3">
      <c r="A56" s="506" t="s">
        <v>484</v>
      </c>
      <c r="B56" s="517" t="s">
        <v>699</v>
      </c>
      <c r="C56" s="517"/>
      <c r="D56" s="517"/>
      <c r="E56" s="517"/>
      <c r="F56" s="517"/>
      <c r="G56" s="517"/>
      <c r="H56" s="517"/>
      <c r="I56" s="517"/>
    </row>
    <row r="57" spans="1:9" ht="13.05" customHeight="1" x14ac:dyDescent="0.3">
      <c r="A57" s="507"/>
      <c r="B57" s="524"/>
      <c r="C57" s="524"/>
      <c r="D57" s="524"/>
      <c r="E57" s="524"/>
      <c r="F57" s="524"/>
      <c r="G57" s="524"/>
      <c r="H57" s="524"/>
      <c r="I57" s="524"/>
    </row>
    <row r="58" spans="1:9" ht="31.8" customHeight="1" x14ac:dyDescent="0.3">
      <c r="A58" s="515"/>
      <c r="B58" s="519"/>
      <c r="C58" s="519"/>
      <c r="D58" s="519"/>
      <c r="E58" s="519"/>
      <c r="F58" s="519"/>
      <c r="G58" s="519"/>
      <c r="H58" s="519"/>
      <c r="I58" s="519"/>
    </row>
    <row r="59" spans="1:9" ht="13.05" customHeight="1" x14ac:dyDescent="0.3">
      <c r="A59" s="506" t="s">
        <v>485</v>
      </c>
      <c r="B59" s="517" t="s">
        <v>700</v>
      </c>
      <c r="C59" s="517"/>
      <c r="D59" s="518"/>
      <c r="E59" s="518"/>
      <c r="F59" s="518"/>
      <c r="G59" s="518"/>
      <c r="H59" s="518"/>
      <c r="I59" s="518"/>
    </row>
    <row r="60" spans="1:9" ht="57.45" customHeight="1" x14ac:dyDescent="0.3">
      <c r="A60" s="515"/>
      <c r="B60" s="520"/>
      <c r="C60" s="520"/>
      <c r="D60" s="520"/>
      <c r="E60" s="520"/>
      <c r="F60" s="520"/>
      <c r="G60" s="520"/>
      <c r="H60" s="520"/>
      <c r="I60" s="520"/>
    </row>
    <row r="61" spans="1:9" ht="13.05" customHeight="1" x14ac:dyDescent="0.3">
      <c r="A61" s="506" t="s">
        <v>171</v>
      </c>
      <c r="B61" s="525" t="s">
        <v>701</v>
      </c>
      <c r="C61" s="525"/>
      <c r="D61" s="526"/>
      <c r="E61" s="526"/>
      <c r="F61" s="526"/>
      <c r="G61" s="526"/>
      <c r="H61" s="526"/>
      <c r="I61" s="526"/>
    </row>
    <row r="62" spans="1:9" ht="54.6" customHeight="1" x14ac:dyDescent="0.3">
      <c r="A62" s="515"/>
      <c r="B62" s="527"/>
      <c r="C62" s="527"/>
      <c r="D62" s="527"/>
      <c r="E62" s="527"/>
      <c r="F62" s="527"/>
      <c r="G62" s="527"/>
      <c r="H62" s="527"/>
      <c r="I62" s="527"/>
    </row>
    <row r="63" spans="1:9" ht="10.95" customHeight="1" x14ac:dyDescent="0.3">
      <c r="A63" s="506" t="s">
        <v>486</v>
      </c>
      <c r="B63" s="511" t="s">
        <v>702</v>
      </c>
      <c r="C63" s="512"/>
      <c r="D63" s="512"/>
      <c r="E63" s="512"/>
      <c r="F63" s="512"/>
      <c r="G63" s="512"/>
      <c r="H63" s="512"/>
      <c r="I63" s="512"/>
    </row>
    <row r="64" spans="1:9" ht="10.95" customHeight="1" x14ac:dyDescent="0.3">
      <c r="A64" s="507"/>
      <c r="B64" s="513"/>
      <c r="C64" s="513"/>
      <c r="D64" s="513"/>
      <c r="E64" s="513"/>
      <c r="F64" s="513"/>
      <c r="G64" s="513"/>
      <c r="H64" s="513"/>
      <c r="I64" s="513"/>
    </row>
    <row r="65" spans="1:9" ht="11.55" customHeight="1" x14ac:dyDescent="0.3">
      <c r="A65" s="507"/>
      <c r="B65" s="513"/>
      <c r="C65" s="513"/>
      <c r="D65" s="513"/>
      <c r="E65" s="513"/>
      <c r="F65" s="513"/>
      <c r="G65" s="513"/>
      <c r="H65" s="513"/>
      <c r="I65" s="513"/>
    </row>
    <row r="66" spans="1:9" ht="10.95" customHeight="1" x14ac:dyDescent="0.3">
      <c r="A66" s="507"/>
      <c r="B66" s="513"/>
      <c r="C66" s="513"/>
      <c r="D66" s="513"/>
      <c r="E66" s="513"/>
      <c r="F66" s="513"/>
      <c r="G66" s="513"/>
      <c r="H66" s="513"/>
      <c r="I66" s="513"/>
    </row>
    <row r="67" spans="1:9" ht="12" customHeight="1" x14ac:dyDescent="0.3">
      <c r="A67" s="507"/>
      <c r="B67" s="513"/>
      <c r="C67" s="513"/>
      <c r="D67" s="513"/>
      <c r="E67" s="513"/>
      <c r="F67" s="513"/>
      <c r="G67" s="513"/>
      <c r="H67" s="513"/>
      <c r="I67" s="513"/>
    </row>
    <row r="68" spans="1:9" ht="10.95" customHeight="1" x14ac:dyDescent="0.3">
      <c r="A68" s="507"/>
      <c r="B68" s="513"/>
      <c r="C68" s="513"/>
      <c r="D68" s="513"/>
      <c r="E68" s="513"/>
      <c r="F68" s="513"/>
      <c r="G68" s="513"/>
      <c r="H68" s="513"/>
      <c r="I68" s="513"/>
    </row>
    <row r="69" spans="1:9" ht="72.599999999999994" customHeight="1" x14ac:dyDescent="0.3">
      <c r="A69" s="508"/>
      <c r="B69" s="514"/>
      <c r="C69" s="514"/>
      <c r="D69" s="514"/>
      <c r="E69" s="514"/>
      <c r="F69" s="514"/>
      <c r="G69" s="514"/>
      <c r="H69" s="514"/>
      <c r="I69" s="514"/>
    </row>
    <row r="70" spans="1:9" s="102" customFormat="1" ht="225" customHeight="1" x14ac:dyDescent="0.3">
      <c r="A70" s="328" t="s">
        <v>487</v>
      </c>
      <c r="B70" s="509" t="s">
        <v>703</v>
      </c>
      <c r="C70" s="509"/>
      <c r="D70" s="510"/>
      <c r="E70" s="510"/>
      <c r="F70" s="510"/>
      <c r="G70" s="510"/>
      <c r="H70" s="510"/>
      <c r="I70" s="510"/>
    </row>
    <row r="71" spans="1:9" ht="110.4" customHeight="1" x14ac:dyDescent="0.3">
      <c r="A71" s="505" t="s">
        <v>712</v>
      </c>
      <c r="B71" s="505"/>
      <c r="C71" s="505"/>
      <c r="D71" s="505"/>
      <c r="E71" s="505"/>
      <c r="F71" s="505"/>
      <c r="G71" s="505"/>
      <c r="H71" s="505"/>
      <c r="I71" s="505"/>
    </row>
    <row r="72" spans="1:9" ht="13.8" x14ac:dyDescent="0.3">
      <c r="A72" s="101"/>
      <c r="G72" s="10"/>
      <c r="H72" s="10"/>
      <c r="I72" s="10"/>
    </row>
    <row r="73" spans="1:9" ht="13.8" x14ac:dyDescent="0.3">
      <c r="A73" s="101"/>
      <c r="G73" s="10"/>
      <c r="H73" s="10"/>
      <c r="I73" s="10"/>
    </row>
    <row r="74" spans="1:9" ht="13.8" x14ac:dyDescent="0.3">
      <c r="A74" s="101"/>
      <c r="G74" s="10"/>
      <c r="H74" s="10"/>
      <c r="I74" s="10"/>
    </row>
    <row r="75" spans="1:9" ht="13.8" x14ac:dyDescent="0.3">
      <c r="A75" s="101"/>
      <c r="G75" s="10"/>
      <c r="H75" s="10"/>
      <c r="I75" s="10"/>
    </row>
    <row r="76" spans="1:9" ht="13.8" x14ac:dyDescent="0.3">
      <c r="A76" s="101"/>
      <c r="G76" s="10"/>
      <c r="H76" s="10"/>
      <c r="I76" s="10"/>
    </row>
    <row r="77" spans="1:9" ht="13.8" x14ac:dyDescent="0.3">
      <c r="A77" s="101"/>
      <c r="G77" s="10"/>
      <c r="H77" s="10"/>
      <c r="I77" s="10"/>
    </row>
    <row r="78" spans="1:9" ht="13.8" x14ac:dyDescent="0.3">
      <c r="A78" s="101"/>
      <c r="G78" s="10"/>
      <c r="H78" s="10"/>
      <c r="I78" s="10"/>
    </row>
    <row r="79" spans="1:9" ht="13.8" x14ac:dyDescent="0.3">
      <c r="A79" s="101"/>
      <c r="G79" s="10"/>
      <c r="H79" s="10"/>
      <c r="I79" s="10"/>
    </row>
    <row r="80" spans="1:9" ht="13.8" x14ac:dyDescent="0.3">
      <c r="A80" s="101"/>
      <c r="G80" s="10"/>
      <c r="H80" s="10"/>
      <c r="I80" s="10"/>
    </row>
    <row r="81" spans="1:9" ht="13.8" x14ac:dyDescent="0.3">
      <c r="A81" s="101"/>
      <c r="G81" s="10"/>
      <c r="H81" s="10"/>
      <c r="I81" s="10"/>
    </row>
    <row r="82" spans="1:9" ht="13.8" x14ac:dyDescent="0.3">
      <c r="A82" s="101"/>
      <c r="G82" s="10"/>
      <c r="H82" s="10"/>
      <c r="I82" s="10"/>
    </row>
    <row r="83" spans="1:9" ht="13.8" x14ac:dyDescent="0.3">
      <c r="A83" s="101"/>
      <c r="G83" s="10"/>
      <c r="H83" s="10"/>
      <c r="I83" s="10"/>
    </row>
    <row r="84" spans="1:9" ht="13.8" x14ac:dyDescent="0.3">
      <c r="A84" s="101"/>
      <c r="G84" s="10"/>
      <c r="H84" s="10"/>
      <c r="I84" s="10"/>
    </row>
    <row r="85" spans="1:9" ht="13.8" x14ac:dyDescent="0.3">
      <c r="A85" s="101"/>
      <c r="G85" s="10"/>
      <c r="H85" s="10"/>
      <c r="I85" s="10"/>
    </row>
    <row r="86" spans="1:9" ht="13.8" x14ac:dyDescent="0.3">
      <c r="A86" s="101"/>
      <c r="G86" s="10"/>
      <c r="H86" s="10"/>
      <c r="I86" s="10"/>
    </row>
    <row r="87" spans="1:9" ht="13.8" x14ac:dyDescent="0.3">
      <c r="A87" s="101"/>
      <c r="G87" s="10"/>
      <c r="H87" s="10"/>
      <c r="I87" s="10"/>
    </row>
    <row r="88" spans="1:9" ht="13.8" x14ac:dyDescent="0.3">
      <c r="A88" s="101"/>
      <c r="G88" s="10"/>
      <c r="H88" s="10"/>
      <c r="I88" s="10"/>
    </row>
    <row r="89" spans="1:9" ht="13.8" x14ac:dyDescent="0.3">
      <c r="A89" s="101"/>
      <c r="G89" s="10"/>
      <c r="H89" s="10"/>
      <c r="I89" s="10"/>
    </row>
    <row r="90" spans="1:9" ht="13.8" x14ac:dyDescent="0.3">
      <c r="A90" s="101"/>
      <c r="G90" s="10"/>
      <c r="H90" s="10"/>
      <c r="I90" s="10"/>
    </row>
    <row r="91" spans="1:9" ht="13.8" x14ac:dyDescent="0.3">
      <c r="A91" s="101"/>
      <c r="G91" s="10"/>
      <c r="H91" s="10"/>
      <c r="I91" s="10"/>
    </row>
    <row r="92" spans="1:9" ht="13.8" x14ac:dyDescent="0.3">
      <c r="A92" s="101"/>
      <c r="G92" s="10"/>
      <c r="H92" s="10"/>
      <c r="I92" s="10"/>
    </row>
    <row r="93" spans="1:9" ht="13.8" x14ac:dyDescent="0.3">
      <c r="A93" s="101"/>
      <c r="G93" s="10"/>
      <c r="H93" s="10"/>
      <c r="I93" s="10"/>
    </row>
    <row r="94" spans="1:9" ht="13.8" x14ac:dyDescent="0.3">
      <c r="A94" s="101"/>
      <c r="G94" s="10"/>
      <c r="H94" s="10"/>
      <c r="I94" s="10"/>
    </row>
    <row r="95" spans="1:9" x14ac:dyDescent="0.3">
      <c r="G95" s="10"/>
      <c r="H95" s="10"/>
      <c r="I95" s="10"/>
    </row>
    <row r="96" spans="1:9" x14ac:dyDescent="0.3">
      <c r="G96" s="10"/>
      <c r="H96" s="10"/>
      <c r="I96" s="10"/>
    </row>
    <row r="97" spans="7:9" x14ac:dyDescent="0.3">
      <c r="G97" s="10"/>
      <c r="H97" s="10"/>
      <c r="I97" s="10"/>
    </row>
    <row r="98" spans="7:9" x14ac:dyDescent="0.3">
      <c r="G98" s="10"/>
      <c r="H98" s="10"/>
      <c r="I98" s="10"/>
    </row>
    <row r="99" spans="7:9" x14ac:dyDescent="0.3">
      <c r="G99" s="10"/>
      <c r="H99" s="10"/>
      <c r="I99" s="10"/>
    </row>
    <row r="100" spans="7:9" x14ac:dyDescent="0.3">
      <c r="G100" s="10"/>
      <c r="H100" s="10"/>
      <c r="I100" s="10"/>
    </row>
    <row r="101" spans="7:9" x14ac:dyDescent="0.3">
      <c r="G101" s="10"/>
      <c r="H101" s="10"/>
      <c r="I101" s="10"/>
    </row>
    <row r="102" spans="7:9" x14ac:dyDescent="0.3">
      <c r="G102" s="10"/>
      <c r="H102" s="10"/>
      <c r="I102" s="10"/>
    </row>
    <row r="103" spans="7:9" x14ac:dyDescent="0.3">
      <c r="G103" s="10"/>
      <c r="H103" s="10"/>
      <c r="I103" s="10"/>
    </row>
    <row r="104" spans="7:9" x14ac:dyDescent="0.3">
      <c r="G104" s="10"/>
      <c r="H104" s="10"/>
      <c r="I104" s="10"/>
    </row>
    <row r="105" spans="7:9" x14ac:dyDescent="0.3">
      <c r="G105" s="10"/>
      <c r="H105" s="10"/>
      <c r="I105" s="10"/>
    </row>
    <row r="106" spans="7:9" x14ac:dyDescent="0.3">
      <c r="G106" s="10"/>
      <c r="H106" s="10"/>
      <c r="I106" s="10"/>
    </row>
    <row r="107" spans="7:9" x14ac:dyDescent="0.3">
      <c r="G107" s="10"/>
      <c r="H107" s="10"/>
      <c r="I107" s="10"/>
    </row>
    <row r="108" spans="7:9" x14ac:dyDescent="0.3">
      <c r="G108" s="10"/>
      <c r="H108" s="10"/>
      <c r="I108" s="10"/>
    </row>
    <row r="109" spans="7:9" x14ac:dyDescent="0.3">
      <c r="G109" s="10"/>
      <c r="H109" s="10"/>
      <c r="I109" s="10"/>
    </row>
    <row r="110" spans="7:9" x14ac:dyDescent="0.3">
      <c r="G110" s="10"/>
      <c r="H110" s="10"/>
      <c r="I110" s="10"/>
    </row>
    <row r="111" spans="7:9" x14ac:dyDescent="0.3">
      <c r="G111" s="10"/>
      <c r="H111" s="10"/>
      <c r="I111" s="10"/>
    </row>
    <row r="112" spans="7:9" x14ac:dyDescent="0.3">
      <c r="G112" s="10"/>
      <c r="H112" s="10"/>
      <c r="I112" s="10"/>
    </row>
    <row r="113" spans="7:9" x14ac:dyDescent="0.3">
      <c r="G113" s="10"/>
      <c r="H113" s="10"/>
      <c r="I113" s="10"/>
    </row>
    <row r="114" spans="7:9" x14ac:dyDescent="0.3">
      <c r="G114" s="10"/>
      <c r="H114" s="10"/>
      <c r="I114" s="10"/>
    </row>
    <row r="115" spans="7:9" x14ac:dyDescent="0.3">
      <c r="G115" s="10"/>
      <c r="H115" s="10"/>
      <c r="I115" s="10"/>
    </row>
    <row r="116" spans="7:9" x14ac:dyDescent="0.3">
      <c r="G116" s="10"/>
      <c r="H116" s="10"/>
      <c r="I116" s="10"/>
    </row>
    <row r="117" spans="7:9" x14ac:dyDescent="0.3">
      <c r="G117" s="10"/>
      <c r="H117" s="10"/>
      <c r="I117" s="10"/>
    </row>
    <row r="118" spans="7:9" x14ac:dyDescent="0.3">
      <c r="G118" s="10"/>
      <c r="H118" s="10"/>
      <c r="I118" s="10"/>
    </row>
    <row r="119" spans="7:9" x14ac:dyDescent="0.3">
      <c r="G119" s="10"/>
      <c r="H119" s="10"/>
      <c r="I119" s="10"/>
    </row>
    <row r="120" spans="7:9" x14ac:dyDescent="0.3">
      <c r="G120" s="10"/>
      <c r="H120" s="10"/>
      <c r="I120" s="10"/>
    </row>
    <row r="121" spans="7:9" x14ac:dyDescent="0.3">
      <c r="G121" s="10"/>
      <c r="H121" s="10"/>
      <c r="I121" s="10"/>
    </row>
    <row r="122" spans="7:9" x14ac:dyDescent="0.3">
      <c r="G122" s="10"/>
      <c r="H122" s="10"/>
      <c r="I122" s="10"/>
    </row>
    <row r="123" spans="7:9" x14ac:dyDescent="0.3">
      <c r="G123" s="10"/>
      <c r="H123" s="10"/>
      <c r="I123" s="10"/>
    </row>
    <row r="124" spans="7:9" x14ac:dyDescent="0.3">
      <c r="G124" s="10"/>
      <c r="H124" s="10"/>
      <c r="I124" s="10"/>
    </row>
    <row r="125" spans="7:9" x14ac:dyDescent="0.3">
      <c r="G125" s="10"/>
      <c r="H125" s="10"/>
      <c r="I125" s="10"/>
    </row>
    <row r="126" spans="7:9" x14ac:dyDescent="0.3">
      <c r="G126" s="10"/>
      <c r="H126" s="10"/>
      <c r="I126" s="10"/>
    </row>
    <row r="127" spans="7:9" x14ac:dyDescent="0.3">
      <c r="G127" s="10"/>
      <c r="H127" s="10"/>
      <c r="I127" s="10"/>
    </row>
    <row r="128" spans="7:9" x14ac:dyDescent="0.3">
      <c r="G128" s="10"/>
      <c r="H128" s="10"/>
      <c r="I128" s="10"/>
    </row>
    <row r="129" spans="7:9" x14ac:dyDescent="0.3">
      <c r="G129" s="10"/>
      <c r="H129" s="10"/>
      <c r="I129" s="10"/>
    </row>
    <row r="130" spans="7:9" x14ac:dyDescent="0.3">
      <c r="G130" s="10"/>
      <c r="H130" s="10"/>
      <c r="I130" s="10"/>
    </row>
    <row r="131" spans="7:9" x14ac:dyDescent="0.3">
      <c r="G131" s="10"/>
      <c r="H131" s="10"/>
      <c r="I131" s="10"/>
    </row>
    <row r="132" spans="7:9" x14ac:dyDescent="0.3">
      <c r="G132" s="10"/>
      <c r="H132" s="10"/>
      <c r="I132" s="10"/>
    </row>
    <row r="133" spans="7:9" x14ac:dyDescent="0.3">
      <c r="G133" s="10"/>
      <c r="H133" s="10"/>
      <c r="I133" s="10"/>
    </row>
    <row r="134" spans="7:9" x14ac:dyDescent="0.3">
      <c r="G134" s="10"/>
      <c r="H134" s="10"/>
      <c r="I134" s="10"/>
    </row>
    <row r="135" spans="7:9" x14ac:dyDescent="0.3">
      <c r="G135" s="10"/>
      <c r="H135" s="10"/>
      <c r="I135" s="10"/>
    </row>
    <row r="136" spans="7:9" x14ac:dyDescent="0.3">
      <c r="G136" s="10"/>
      <c r="H136" s="10"/>
      <c r="I136" s="10"/>
    </row>
    <row r="137" spans="7:9" x14ac:dyDescent="0.3">
      <c r="G137" s="10"/>
      <c r="H137" s="10"/>
      <c r="I137" s="10"/>
    </row>
    <row r="138" spans="7:9" x14ac:dyDescent="0.3">
      <c r="G138" s="10"/>
      <c r="H138" s="10"/>
      <c r="I138" s="10"/>
    </row>
  </sheetData>
  <mergeCells count="27">
    <mergeCell ref="B49:I51"/>
    <mergeCell ref="J9:J13"/>
    <mergeCell ref="J29:J31"/>
    <mergeCell ref="J37:J39"/>
    <mergeCell ref="A43:A44"/>
    <mergeCell ref="A45:A46"/>
    <mergeCell ref="A2:H2"/>
    <mergeCell ref="A42:H42"/>
    <mergeCell ref="B45:I46"/>
    <mergeCell ref="B43:I44"/>
    <mergeCell ref="B47:I48"/>
    <mergeCell ref="A71:I71"/>
    <mergeCell ref="A63:A69"/>
    <mergeCell ref="B70:I70"/>
    <mergeCell ref="B63:I69"/>
    <mergeCell ref="A47:A48"/>
    <mergeCell ref="B61:I62"/>
    <mergeCell ref="B56:I58"/>
    <mergeCell ref="A49:A51"/>
    <mergeCell ref="B52:I53"/>
    <mergeCell ref="B54:I55"/>
    <mergeCell ref="B59:I60"/>
    <mergeCell ref="A52:A53"/>
    <mergeCell ref="A54:A55"/>
    <mergeCell ref="A59:A60"/>
    <mergeCell ref="A61:A62"/>
    <mergeCell ref="A56:A58"/>
  </mergeCells>
  <hyperlinks>
    <hyperlink ref="I5" r:id="rId1"/>
    <hyperlink ref="I4" location="Index!A1" display="Index"/>
  </hyperlinks>
  <pageMargins left="0.7" right="0.7" top="0.75" bottom="0.75" header="0.3" footer="0.3"/>
  <pageSetup paperSize="9"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2:C53"/>
  <sheetViews>
    <sheetView workbookViewId="0">
      <selection activeCell="N58" sqref="N58"/>
    </sheetView>
  </sheetViews>
  <sheetFormatPr defaultRowHeight="14.4" x14ac:dyDescent="0.3"/>
  <sheetData>
    <row r="2" spans="1:3" x14ac:dyDescent="0.3">
      <c r="A2" t="s">
        <v>307</v>
      </c>
    </row>
    <row r="3" spans="1:3" ht="15" thickBot="1" x14ac:dyDescent="0.35"/>
    <row r="4" spans="1:3" ht="15.6" thickTop="1" thickBot="1" x14ac:dyDescent="0.35">
      <c r="B4" s="7" t="s">
        <v>185</v>
      </c>
      <c r="C4" s="12">
        <v>1806</v>
      </c>
    </row>
    <row r="5" spans="1:3" ht="15.6" thickTop="1" thickBot="1" x14ac:dyDescent="0.35">
      <c r="B5" s="7" t="s">
        <v>6</v>
      </c>
      <c r="C5" s="12">
        <v>1677</v>
      </c>
    </row>
    <row r="6" spans="1:3" ht="15.6" thickTop="1" thickBot="1" x14ac:dyDescent="0.35">
      <c r="B6" s="7" t="s">
        <v>5</v>
      </c>
      <c r="C6" s="12">
        <v>1578</v>
      </c>
    </row>
    <row r="7" spans="1:3" ht="15.6" thickTop="1" thickBot="1" x14ac:dyDescent="0.35">
      <c r="B7" s="7" t="s">
        <v>4</v>
      </c>
      <c r="C7" s="12">
        <v>1603</v>
      </c>
    </row>
    <row r="8" spans="1:3" ht="15.6" thickTop="1" thickBot="1" x14ac:dyDescent="0.35">
      <c r="B8" s="7" t="s">
        <v>98</v>
      </c>
      <c r="C8" s="12">
        <v>2310</v>
      </c>
    </row>
    <row r="9" spans="1:3" ht="15" thickTop="1" x14ac:dyDescent="0.3">
      <c r="B9" s="7" t="s">
        <v>308</v>
      </c>
      <c r="C9" s="12"/>
    </row>
    <row r="17" spans="2:3" ht="15" thickBot="1" x14ac:dyDescent="0.35"/>
    <row r="18" spans="2:3" ht="15.6" thickTop="1" thickBot="1" x14ac:dyDescent="0.35">
      <c r="B18" s="7" t="s">
        <v>185</v>
      </c>
      <c r="C18" s="9">
        <v>65</v>
      </c>
    </row>
    <row r="19" spans="2:3" ht="15.6" thickTop="1" thickBot="1" x14ac:dyDescent="0.35">
      <c r="B19" s="7" t="s">
        <v>6</v>
      </c>
      <c r="C19" s="9">
        <v>75</v>
      </c>
    </row>
    <row r="20" spans="2:3" ht="15.6" thickTop="1" thickBot="1" x14ac:dyDescent="0.35">
      <c r="B20" s="7" t="s">
        <v>5</v>
      </c>
      <c r="C20" s="9">
        <v>66</v>
      </c>
    </row>
    <row r="21" spans="2:3" ht="15.6" thickTop="1" thickBot="1" x14ac:dyDescent="0.35">
      <c r="B21" s="7" t="s">
        <v>4</v>
      </c>
      <c r="C21" s="9">
        <v>70</v>
      </c>
    </row>
    <row r="22" spans="2:3" ht="15" thickTop="1" x14ac:dyDescent="0.3">
      <c r="B22" s="7" t="s">
        <v>98</v>
      </c>
      <c r="C22" s="13">
        <v>104</v>
      </c>
    </row>
    <row r="33" spans="2:3" ht="15" thickBot="1" x14ac:dyDescent="0.35"/>
    <row r="34" spans="2:3" ht="15.6" thickTop="1" thickBot="1" x14ac:dyDescent="0.35">
      <c r="B34" s="7" t="s">
        <v>185</v>
      </c>
      <c r="C34">
        <v>6</v>
      </c>
    </row>
    <row r="35" spans="2:3" ht="15.6" thickTop="1" thickBot="1" x14ac:dyDescent="0.35">
      <c r="B35" s="7" t="s">
        <v>6</v>
      </c>
      <c r="C35">
        <v>6</v>
      </c>
    </row>
    <row r="36" spans="2:3" ht="15.6" thickTop="1" thickBot="1" x14ac:dyDescent="0.35">
      <c r="B36" s="7" t="s">
        <v>5</v>
      </c>
      <c r="C36">
        <v>6</v>
      </c>
    </row>
    <row r="37" spans="2:3" ht="15.6" thickTop="1" thickBot="1" x14ac:dyDescent="0.35">
      <c r="B37" s="7" t="s">
        <v>4</v>
      </c>
      <c r="C37">
        <v>6</v>
      </c>
    </row>
    <row r="38" spans="2:3" ht="15" thickTop="1" x14ac:dyDescent="0.3">
      <c r="B38" s="7" t="s">
        <v>98</v>
      </c>
      <c r="C38">
        <v>6</v>
      </c>
    </row>
    <row r="48" spans="2:3" ht="15" thickBot="1" x14ac:dyDescent="0.35"/>
    <row r="49" spans="2:3" ht="15.6" thickTop="1" thickBot="1" x14ac:dyDescent="0.35">
      <c r="B49" s="7" t="s">
        <v>185</v>
      </c>
      <c r="C49">
        <v>0.53</v>
      </c>
    </row>
    <row r="50" spans="2:3" ht="15.6" thickTop="1" thickBot="1" x14ac:dyDescent="0.35">
      <c r="B50" s="7" t="s">
        <v>6</v>
      </c>
      <c r="C50">
        <v>0.26</v>
      </c>
    </row>
    <row r="51" spans="2:3" ht="15.6" thickTop="1" thickBot="1" x14ac:dyDescent="0.35">
      <c r="B51" s="7" t="s">
        <v>5</v>
      </c>
      <c r="C51">
        <v>0.11</v>
      </c>
    </row>
    <row r="52" spans="2:3" ht="15.6" thickTop="1" thickBot="1" x14ac:dyDescent="0.35">
      <c r="B52" s="7" t="s">
        <v>4</v>
      </c>
      <c r="C52">
        <v>0.1</v>
      </c>
    </row>
    <row r="53" spans="2:3" ht="15" thickTop="1" x14ac:dyDescent="0.3">
      <c r="B53" s="7" t="s">
        <v>98</v>
      </c>
      <c r="C53">
        <v>0</v>
      </c>
    </row>
  </sheetData>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18</vt:i4>
      </vt:variant>
      <vt:variant>
        <vt:lpstr>Named Ranges</vt:lpstr>
      </vt:variant>
      <vt:variant>
        <vt:i4>1</vt:i4>
      </vt:variant>
    </vt:vector>
  </HeadingPairs>
  <TitlesOfParts>
    <vt:vector size="19" baseType="lpstr">
      <vt:lpstr>Index</vt:lpstr>
      <vt:lpstr>References</vt:lpstr>
      <vt:lpstr>Targets </vt:lpstr>
      <vt:lpstr>Focus Area </vt:lpstr>
      <vt:lpstr>GRI Mapping</vt:lpstr>
      <vt:lpstr>SDG Mapping</vt:lpstr>
      <vt:lpstr>TCFD</vt:lpstr>
      <vt:lpstr>Stakeholder Engagement</vt:lpstr>
      <vt:lpstr>Double Materiality</vt:lpstr>
      <vt:lpstr>International Certifications</vt:lpstr>
      <vt:lpstr>Value Creation Model</vt:lpstr>
      <vt:lpstr>Environment</vt:lpstr>
      <vt:lpstr>Environment Dashboard </vt:lpstr>
      <vt:lpstr>Environmental Performance </vt:lpstr>
      <vt:lpstr>Social</vt:lpstr>
      <vt:lpstr>Social Dashboard </vt:lpstr>
      <vt:lpstr>Governance</vt:lpstr>
      <vt:lpstr>Social Dashboard</vt:lpstr>
      <vt:lpstr>TCFD!_Toc144212798</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Anuna Banerjee</dc:creator>
  <cp:keywords/>
  <dc:description/>
  <cp:lastModifiedBy>Varun Motghare</cp:lastModifiedBy>
  <cp:lastPrinted>2024-10-21T06:55:42Z</cp:lastPrinted>
  <dcterms:created xsi:type="dcterms:W3CDTF">2023-06-07T08:59:33Z</dcterms:created>
  <dcterms:modified xsi:type="dcterms:W3CDTF">2026-10-09T12:14:54Z</dcterms:modified>
  <cp:category/>
</cp:coreProperties>
</file>