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charts/chart12.xml" ContentType="application/vnd.openxmlformats-officedocument.drawingml.chart+xml"/>
  <Override PartName="/xl/charts/style7.xml" ContentType="application/vnd.ms-office.chartstyle+xml"/>
  <Override PartName="/xl/charts/colors7.xml" ContentType="application/vnd.ms-office.chartcolorstyle+xml"/>
  <Override PartName="/xl/charts/chart13.xml" ContentType="application/vnd.openxmlformats-officedocument.drawingml.chart+xml"/>
  <Override PartName="/xl/charts/style8.xml" ContentType="application/vnd.ms-office.chartstyle+xml"/>
  <Override PartName="/xl/charts/colors8.xml" ContentType="application/vnd.ms-office.chartcolorstyle+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charts/chart15.xml" ContentType="application/vnd.openxmlformats-officedocument.drawingml.chart+xml"/>
  <Override PartName="/xl/charts/style10.xml" ContentType="application/vnd.ms-office.chartstyle+xml"/>
  <Override PartName="/xl/charts/colors10.xml" ContentType="application/vnd.ms-office.chartcolorstyle+xml"/>
  <Override PartName="/xl/charts/chart16.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7.xml" ContentType="application/vnd.openxmlformats-officedocument.drawingml.chart+xml"/>
  <Override PartName="/xl/charts/style12.xml" ContentType="application/vnd.ms-office.chartstyle+xml"/>
  <Override PartName="/xl/charts/colors12.xml" ContentType="application/vnd.ms-office.chartcolorstyle+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3098698\OneDrive - JSW\Sustainability Data\ESG Databook\"/>
    </mc:Choice>
  </mc:AlternateContent>
  <bookViews>
    <workbookView xWindow="0" yWindow="0" windowWidth="23040" windowHeight="8496"/>
  </bookViews>
  <sheets>
    <sheet name="Index" sheetId="4" r:id="rId1"/>
    <sheet name="References" sheetId="8" r:id="rId2"/>
    <sheet name="Targets " sheetId="7" r:id="rId3"/>
    <sheet name="Focus Area " sheetId="6" r:id="rId4"/>
    <sheet name="GRI Mapping" sheetId="5" r:id="rId5"/>
    <sheet name="SDG Mapping" sheetId="9" r:id="rId6"/>
    <sheet name="TCFD" sheetId="10" r:id="rId7"/>
    <sheet name="Stakeholder Engagement" sheetId="11" r:id="rId8"/>
    <sheet name="Double Materiality" sheetId="12" r:id="rId9"/>
    <sheet name="International Certifications" sheetId="13" r:id="rId10"/>
    <sheet name="Value Creation Model" sheetId="14" r:id="rId11"/>
    <sheet name="Environment" sheetId="1" r:id="rId12"/>
    <sheet name="Environment Dashboard " sheetId="16" r:id="rId13"/>
    <sheet name="Social" sheetId="2" r:id="rId14"/>
    <sheet name="Social Dashboard " sheetId="19" r:id="rId15"/>
    <sheet name="Governance" sheetId="3" r:id="rId16"/>
    <sheet name="Social Dashboard" sheetId="17" state="hidden" r:id="rId17"/>
  </sheets>
  <externalReferences>
    <externalReference r:id="rId18"/>
    <externalReference r:id="rId19"/>
    <externalReference r:id="rId20"/>
  </externalReferences>
  <definedNames>
    <definedName name="_Toc144212798" localSheetId="6">TCFD!$A$8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2" l="1"/>
  <c r="C19" i="2" s="1"/>
  <c r="C21" i="2"/>
  <c r="E8" i="1" l="1"/>
  <c r="G44" i="2"/>
  <c r="E44" i="2"/>
  <c r="D44" i="2"/>
  <c r="I21" i="2"/>
  <c r="H21" i="2"/>
  <c r="G21" i="2"/>
  <c r="F21" i="2"/>
  <c r="H14" i="2"/>
  <c r="G14" i="2"/>
</calcChain>
</file>

<file path=xl/sharedStrings.xml><?xml version="1.0" encoding="utf-8"?>
<sst xmlns="http://schemas.openxmlformats.org/spreadsheetml/2006/main" count="1229" uniqueCount="712">
  <si>
    <t>ENVIRONMENT - KEY PARAMETERS</t>
  </si>
  <si>
    <t>Index</t>
  </si>
  <si>
    <t>Website</t>
  </si>
  <si>
    <t>Unit</t>
  </si>
  <si>
    <t>FY 22</t>
  </si>
  <si>
    <t>FY 21</t>
  </si>
  <si>
    <t>FY 20</t>
  </si>
  <si>
    <t>FY 19</t>
  </si>
  <si>
    <t>FY 18</t>
  </si>
  <si>
    <t>Climate Change</t>
  </si>
  <si>
    <t>Energy</t>
  </si>
  <si>
    <t xml:space="preserve">     Energy Consumption (within the organization)</t>
  </si>
  <si>
    <t xml:space="preserve">     Energy Consumption (outside the organization)</t>
  </si>
  <si>
    <t xml:space="preserve">     Specific Energy Consumption</t>
  </si>
  <si>
    <t xml:space="preserve">     Energy Consumption of Subsidiaries</t>
  </si>
  <si>
    <t xml:space="preserve">          Specific Energy Consumption</t>
  </si>
  <si>
    <t xml:space="preserve">          Energy Consumption (within the organization)</t>
  </si>
  <si>
    <t>Resources</t>
  </si>
  <si>
    <t>Water Resources</t>
  </si>
  <si>
    <t xml:space="preserve">     Water Consumption of Subsidiaries</t>
  </si>
  <si>
    <t xml:space="preserve">          Specific Water Consumption</t>
  </si>
  <si>
    <t xml:space="preserve">          Total Water Consumption</t>
  </si>
  <si>
    <t>%</t>
  </si>
  <si>
    <t xml:space="preserve">    Waste Generation of Subsidiaries</t>
  </si>
  <si>
    <t xml:space="preserve">          Hazardous</t>
  </si>
  <si>
    <t xml:space="preserve">          Non-Hazardous</t>
  </si>
  <si>
    <t>Wastewater</t>
  </si>
  <si>
    <t xml:space="preserve">     Specific Dust Emission Intensity (PM)</t>
  </si>
  <si>
    <t xml:space="preserve">     Specific NOx Emission Intensity</t>
  </si>
  <si>
    <t xml:space="preserve">     Specific SOx Emission Intensity</t>
  </si>
  <si>
    <t>Biodiversity</t>
  </si>
  <si>
    <t>Nos</t>
  </si>
  <si>
    <t xml:space="preserve">     Saplings Planted</t>
  </si>
  <si>
    <t>SOCIAL - KEY PARAMETERS</t>
  </si>
  <si>
    <t>HR</t>
  </si>
  <si>
    <t>number</t>
  </si>
  <si>
    <t xml:space="preserve">          Management</t>
  </si>
  <si>
    <t xml:space="preserve">          Non-Management</t>
  </si>
  <si>
    <t xml:space="preserve">     Permanent Women Employees</t>
  </si>
  <si>
    <t xml:space="preserve">     Differently Abled Employees</t>
  </si>
  <si>
    <t xml:space="preserve">     Contractual Employees</t>
  </si>
  <si>
    <t xml:space="preserve">     Employees at Site (Age-wise Segmentation)</t>
  </si>
  <si>
    <t xml:space="preserve">          &lt; 30 years</t>
  </si>
  <si>
    <t xml:space="preserve">          30 - 50 years</t>
  </si>
  <si>
    <t xml:space="preserve">          &gt; 50 years</t>
  </si>
  <si>
    <t xml:space="preserve">     Workforce represented through employee association(s) under the 
     provision of collective bargaining</t>
  </si>
  <si>
    <t xml:space="preserve">     Eligible employees receiving regular performance and career 
     development reviews</t>
  </si>
  <si>
    <t xml:space="preserve">     Employee turnover rate</t>
  </si>
  <si>
    <t>Training</t>
  </si>
  <si>
    <t>hours</t>
  </si>
  <si>
    <t xml:space="preserve">     Total hours of safety training conducted</t>
  </si>
  <si>
    <t xml:space="preserve">          Permanent employees</t>
  </si>
  <si>
    <t xml:space="preserve">          Contractual employees</t>
  </si>
  <si>
    <t xml:space="preserve">     Average training hours per employee per annum</t>
  </si>
  <si>
    <t xml:space="preserve">          Management employees</t>
  </si>
  <si>
    <t xml:space="preserve">          Non-Management employees</t>
  </si>
  <si>
    <t xml:space="preserve">          Permanent Female employees</t>
  </si>
  <si>
    <t>Safety</t>
  </si>
  <si>
    <t xml:space="preserve">     Lost Time Injury (LTI)</t>
  </si>
  <si>
    <t xml:space="preserve">     Lost Time Injury Frequency Rate (LTIFR)</t>
  </si>
  <si>
    <t>per million manhours</t>
  </si>
  <si>
    <t xml:space="preserve">          LTIFR for employees</t>
  </si>
  <si>
    <t xml:space="preserve">          LTIFR for contractors</t>
  </si>
  <si>
    <t>Supply Chain Engagement</t>
  </si>
  <si>
    <t xml:space="preserve">     MSME Vendors</t>
  </si>
  <si>
    <t>Social Contribution</t>
  </si>
  <si>
    <t xml:space="preserve">     CSR Spend</t>
  </si>
  <si>
    <t>INR crores</t>
  </si>
  <si>
    <t>Customer Satisfaction</t>
  </si>
  <si>
    <t xml:space="preserve">     Customer meets conducted</t>
  </si>
  <si>
    <t xml:space="preserve">     Customer satisfaction index</t>
  </si>
  <si>
    <t>scale from 1 - 5</t>
  </si>
  <si>
    <t>GOVERNANCE - KEY PARAMETERS</t>
  </si>
  <si>
    <t>Total Board size</t>
  </si>
  <si>
    <t xml:space="preserve">               Independent Directors</t>
  </si>
  <si>
    <t xml:space="preserve">               Executive Directors</t>
  </si>
  <si>
    <t>Board Attendance</t>
  </si>
  <si>
    <t>Independent Directors in Audit Committee</t>
  </si>
  <si>
    <t>Independent Directors in Nominations &amp; Remunerations Committee</t>
  </si>
  <si>
    <t>Total Members</t>
  </si>
  <si>
    <t xml:space="preserve">                Independent Directors</t>
  </si>
  <si>
    <t>Number of meetings</t>
  </si>
  <si>
    <t>Total Members (Directors)</t>
  </si>
  <si>
    <t>Corporate Social Responsibility spends</t>
  </si>
  <si>
    <t>Total CSR expenditure</t>
  </si>
  <si>
    <t>Rs crore</t>
  </si>
  <si>
    <t>Investor Grievance redressal</t>
  </si>
  <si>
    <t>Shareholder's complaints received</t>
  </si>
  <si>
    <t>Shareholder's complaints resolved</t>
  </si>
  <si>
    <t>Shareholder's compaint pending resolution</t>
  </si>
  <si>
    <t xml:space="preserve">Whistleblower </t>
  </si>
  <si>
    <t>Whistleblower complaints received</t>
  </si>
  <si>
    <t>Whistleblower complaints resolved</t>
  </si>
  <si>
    <t>Whistleblower complaint under investigation</t>
  </si>
  <si>
    <t>Prevention of Sexual Harrassment at work</t>
  </si>
  <si>
    <t>Complaints pertaining to sexual Harrassment received</t>
  </si>
  <si>
    <t>Complaints pertaining to sexual Harrassment resolved</t>
  </si>
  <si>
    <t>Complaints pertaining to sexual Harrassment under investigation</t>
  </si>
  <si>
    <t>FY 23</t>
  </si>
  <si>
    <t xml:space="preserve">     Total Employees</t>
  </si>
  <si>
    <t xml:space="preserve">     Employee learning hours</t>
  </si>
  <si>
    <t xml:space="preserve">          TRIFR for employees</t>
  </si>
  <si>
    <t xml:space="preserve">          TRIFR for contractors</t>
  </si>
  <si>
    <t xml:space="preserve">     Total Recordable Injury Frequency Rate (TRIFR)</t>
  </si>
  <si>
    <t>Board of Directors</t>
  </si>
  <si>
    <t xml:space="preserve">               Nominee Directors</t>
  </si>
  <si>
    <t>Business Responsibility / Sustainability Reporting Committee</t>
  </si>
  <si>
    <t>Corporate Social Responsibility Committee</t>
  </si>
  <si>
    <t xml:space="preserve">     Absolute Emissions (Scope 1 &amp; Scope 2)</t>
  </si>
  <si>
    <t xml:space="preserve">     Specific Material Consumption</t>
  </si>
  <si>
    <t xml:space="preserve">     Specific Freshwater Consumption</t>
  </si>
  <si>
    <t>Waste</t>
  </si>
  <si>
    <t>Air Emissions</t>
  </si>
  <si>
    <t xml:space="preserve">JSW Energy Ratnagiri </t>
  </si>
  <si>
    <t xml:space="preserve">JSW Eenrgy Barmer </t>
  </si>
  <si>
    <t xml:space="preserve">JSW Eenrgy Vijaynagar </t>
  </si>
  <si>
    <t xml:space="preserve">JSW Energy Hydro </t>
  </si>
  <si>
    <t xml:space="preserve">JSW Energy Solar ( Vijaynagar) </t>
  </si>
  <si>
    <t>GJ</t>
  </si>
  <si>
    <t>GJ/MWh</t>
  </si>
  <si>
    <t xml:space="preserve">Oil </t>
  </si>
  <si>
    <t xml:space="preserve">Lignite </t>
  </si>
  <si>
    <t xml:space="preserve">Coal </t>
  </si>
  <si>
    <t xml:space="preserve">Gas </t>
  </si>
  <si>
    <t>KL</t>
  </si>
  <si>
    <t xml:space="preserve">Tonnes </t>
  </si>
  <si>
    <t>km3N</t>
  </si>
  <si>
    <t>JSW Energy Nandyal</t>
  </si>
  <si>
    <t>JSW Energy Nandyal (Solar)</t>
  </si>
  <si>
    <t xml:space="preserve">JSW Energy Salboni (Solar) </t>
  </si>
  <si>
    <t xml:space="preserve">JSW Energy Solar -  Nandyal </t>
  </si>
  <si>
    <t xml:space="preserve">JSW Energy Solar - Salboni </t>
  </si>
  <si>
    <t>JSW Energy Solar - Vijaynagar</t>
  </si>
  <si>
    <t>KL/MWh</t>
  </si>
  <si>
    <t>XX</t>
  </si>
  <si>
    <t xml:space="preserve">*JSW Energy Solar ( Vijaynagar) </t>
  </si>
  <si>
    <t xml:space="preserve">Not evaluated as meter is not installed  </t>
  </si>
  <si>
    <t xml:space="preserve">Waste Ash utilisation </t>
  </si>
  <si>
    <t>MT</t>
  </si>
  <si>
    <t xml:space="preserve">Bio Medical Waste </t>
  </si>
  <si>
    <t xml:space="preserve">     Wastewater Recycled and Resused </t>
  </si>
  <si>
    <t xml:space="preserve">KL </t>
  </si>
  <si>
    <t>kg/MWH</t>
  </si>
  <si>
    <t xml:space="preserve">     Gender diversity </t>
  </si>
  <si>
    <t>MU/employee</t>
  </si>
  <si>
    <t xml:space="preserve">Non Executive , non independent Directors </t>
  </si>
  <si>
    <t>References</t>
  </si>
  <si>
    <t>Targets</t>
  </si>
  <si>
    <t>Focus Areas</t>
  </si>
  <si>
    <t>GRI Mapping</t>
  </si>
  <si>
    <t>SDG Mapping</t>
  </si>
  <si>
    <t>TCFD</t>
  </si>
  <si>
    <t>Stakeholder Engagement</t>
  </si>
  <si>
    <t>International Certifications</t>
  </si>
  <si>
    <t>Environment</t>
  </si>
  <si>
    <t>Environment Dashboard</t>
  </si>
  <si>
    <t>Social</t>
  </si>
  <si>
    <t>Social Dashboard</t>
  </si>
  <si>
    <t>Governance</t>
  </si>
  <si>
    <t>FOCUS AREAS</t>
  </si>
  <si>
    <t>SL No</t>
  </si>
  <si>
    <t>Local Considerations</t>
  </si>
  <si>
    <t>Human Rights</t>
  </si>
  <si>
    <t>Cultural Heritage</t>
  </si>
  <si>
    <t>Employee Wellbeing</t>
  </si>
  <si>
    <t>Supply Chain Sustainability</t>
  </si>
  <si>
    <t>Social Sustainability</t>
  </si>
  <si>
    <t>REFERENCES</t>
  </si>
  <si>
    <t>Business Responsibility &amp; Sustainability Report (BRSR) / BRR</t>
  </si>
  <si>
    <t>Webpage Links</t>
  </si>
  <si>
    <t>Sustainability at JSW</t>
  </si>
  <si>
    <t>Policies</t>
  </si>
  <si>
    <t>Sustainability Framework</t>
  </si>
  <si>
    <t>Health &amp; Safety</t>
  </si>
  <si>
    <t>ESG Profile</t>
  </si>
  <si>
    <t>JSW Energy Integrated Report</t>
  </si>
  <si>
    <r>
      <rPr>
        <b/>
        <sz val="10"/>
        <color theme="1"/>
        <rFont val="Calibri"/>
        <family val="2"/>
        <scheme val="minor"/>
      </rPr>
      <t>DISCLAIMER:</t>
    </r>
    <r>
      <rPr>
        <sz val="10"/>
        <color theme="1"/>
        <rFont val="Calibri"/>
        <family val="2"/>
        <scheme val="minor"/>
      </rPr>
      <t xml:space="preserve">
This sustainability data book has been prepared by JSW Energy Ltd. for informational purposes only and should be read in conjunction with JSW Energy’s Integrated Annual Reports and other sustainability related disclosures available at www.jswenergy.in
Certain statements in this data book may be forward looking statements, which involve a number of risks, and uncertainties that could cause actual results to differ materially from those in such forward looking statements, and JSW Energy cautions readers against reliance on any forward looking statements or guidance/targets. The company does not undertake to update any forward looking statements that may be made from time to time by or on behalf of the company.</t>
    </r>
  </si>
  <si>
    <t>Integrated Management System Policy for Quality, Environment, Occupational Health &amp; Safety and Energy</t>
  </si>
  <si>
    <t>Enhancing Equality, Diversity and Inclusivity</t>
  </si>
  <si>
    <t xml:space="preserve">International Certifications </t>
  </si>
  <si>
    <t xml:space="preserve">Waste </t>
  </si>
  <si>
    <t xml:space="preserve">Wastewater </t>
  </si>
  <si>
    <t xml:space="preserve">Air Emissions </t>
  </si>
  <si>
    <t xml:space="preserve">Indigenous People </t>
  </si>
  <si>
    <t xml:space="preserve">Business Ethics </t>
  </si>
  <si>
    <t xml:space="preserve">FY 19 </t>
  </si>
  <si>
    <t xml:space="preserve">FY 18 </t>
  </si>
  <si>
    <t>VALUE CREATION MODEL</t>
  </si>
  <si>
    <t>INTERNATIONAL CERTIFICATIONS</t>
  </si>
  <si>
    <t>GRI 2: General
Disclosures 2021</t>
  </si>
  <si>
    <t>SDG MAPPING</t>
  </si>
  <si>
    <t>SUSTAINABLE DEVELOPMENT GOAL</t>
  </si>
  <si>
    <t>LOCATION(s)</t>
  </si>
  <si>
    <t>PAGE NUMBER</t>
  </si>
  <si>
    <t>End poverty in all its forms everywhere.</t>
  </si>
  <si>
    <t>Communities</t>
  </si>
  <si>
    <t>End hunger, achieve food security and improved nutrition, and promote sustainable agriculture.</t>
  </si>
  <si>
    <t>Ensure healthy lives and promote well-being for all at all ages.</t>
  </si>
  <si>
    <t>Ensure inclusive and equitable quality education and promote lifelong learning opportunities for all.</t>
  </si>
  <si>
    <t>Achieve gender equality and empower all women and girls.</t>
  </si>
  <si>
    <t>People, Communities</t>
  </si>
  <si>
    <t>Ensure availability and sustainable management of water and sanitation for all.</t>
  </si>
  <si>
    <t>Water Resources, Waste Water</t>
  </si>
  <si>
    <t>Ensure access to affordable, reliable, sustainable and modern energy for all.</t>
  </si>
  <si>
    <t>Promote sustained, inclusive and sustainable economic growth, full and productive employment and decent work for all.</t>
  </si>
  <si>
    <t>Strategic Growth, Diversification of Product Profile and Customer Base, People, Social Sustainability, Human Rights</t>
  </si>
  <si>
    <t>Build resilient infrastructure, promote inclusive and sustainable industrialisation, and foster innovation.</t>
  </si>
  <si>
    <t>Strategic Growth, Diversification of Product Profile and Customer Base, Setting Benchmarks in Sustainable Mining, Focus on Resource Optimisation</t>
  </si>
  <si>
    <t>Reduce income inequality within and among countries.</t>
  </si>
  <si>
    <t>Communities, Governance</t>
  </si>
  <si>
    <t>Make cities and human settlements inclusive, safe, resilient, and sustainable.</t>
  </si>
  <si>
    <t>Water Resources, Waste, Air Emissions</t>
  </si>
  <si>
    <t>Ensure sustainable consumption and production patterns.</t>
  </si>
  <si>
    <t>Energy, Resources, Water Resources, Waste, Waste Water, Air Emissions</t>
  </si>
  <si>
    <t>Take urgent action to combat climate change and its impacts by regulating emissions and promoting developments in renewable energy.</t>
  </si>
  <si>
    <t>Climate Change, Energy</t>
  </si>
  <si>
    <t>Conserve and sustainably use the oceans, seas and marine resources for sustainable development.</t>
  </si>
  <si>
    <t>Water, Waste Water, Biodiversity</t>
  </si>
  <si>
    <t>Protect, restore and promote sustainable use of terrestrial ecosystems, sustainably manage forests,combat desertification, and halt and reverse land degradation and halt biodiversity loss.</t>
  </si>
  <si>
    <t>ALIGNING WITH THE TCFD RECOMMENDATIONS</t>
  </si>
  <si>
    <t xml:space="preserve">The energy sector is not insulated from climate change impacts and particularly vulnerable to  risks due to its dependency on fossil fuels, energy-intensive production processes, and large carbon footprints. However, the sector becomes a solution to climate change mitigation and  provides with an opportunity for  transition to production of non-fossil based energy, i,e, energy from renewable sources, nuclear energy, hydrogen based energy, etc. As the world is transitioning towards net-zero, energy companies have a critical role to play in this transition by giving the world access to sufficient amount of renewable energy or non-fossil energy. </t>
  </si>
  <si>
    <t xml:space="preserve"> JSW Energy's board of directors demonstrates strong leadership in overseeing climate-related matters, ensuring that they are fully integrated into the company's overall business strategy. At the Board level, the Sustainability Committee and the Risk Management Committee review climate-related matters during biannual meetings and report to the Board of Directors. At the management level, the Executive Committee and corporate function teams oversee climate-related matters. We have a dedicated climate change policy with focus on preventing causes, mitigating impacts, and building resilience to climate change.</t>
  </si>
  <si>
    <t xml:space="preserve">By utilising scenario analysis, we gained insights into potential climate-related risks and opportunities. This assessment guides our climate strategy and business planning for the future. It has helped us embed sustainability at the heart of our business strategy. </t>
  </si>
  <si>
    <t>Physical and transition climate change scenarios</t>
  </si>
  <si>
    <t>Business-as-usual scenario</t>
  </si>
  <si>
    <t>IPCC scenarios (Physical Risks)</t>
  </si>
  <si>
    <t>RCP8.5 scenario</t>
  </si>
  <si>
    <t>WEO-2020 scenarios (Transition Risks)</t>
  </si>
  <si>
    <t>Stated policies scenario</t>
  </si>
  <si>
    <t>Incorporates existing and announced climate policies (till mid-2020) including Nationally Determined Contributions from governments across the world. The scenario provides a baseline against which additional actions are required to meet SDS climate goals.</t>
  </si>
  <si>
    <t>Optimistic scenario</t>
  </si>
  <si>
    <t>RCP4.5 scenario</t>
  </si>
  <si>
    <t>Intermediate emissions scenario with global mean temperature expected to rise by 1.8’C (1.1-2.6’C) by the end of the century. The scenario considers increased use of renewable energy and strong policy-driven mitigation.</t>
  </si>
  <si>
    <t>Sustainable Development scenario</t>
  </si>
  <si>
    <t>Provides an energy sector pathway which is consistent with meeting global Net Zero CO2 emissions from the energy system as a whole by around 2070, universal access to energy and reduced air pollution.</t>
  </si>
  <si>
    <t>Key Risks and Proposed Mitigation</t>
  </si>
  <si>
    <t>Resilience Measures Planned</t>
  </si>
  <si>
    <t>Climate-related opportunities identified</t>
  </si>
  <si>
    <t>Opportunity</t>
  </si>
  <si>
    <t>Opportunity Type</t>
  </si>
  <si>
    <t>Opportunity Description</t>
  </si>
  <si>
    <t>Shift in consumer preferences</t>
  </si>
  <si>
    <t>Energy Source</t>
  </si>
  <si>
    <t>JSW Energy intends to increase its renewable portfolio upto 68% by FY2025 reaching 10GW capacity and 84% by FY 2030 to have 20GW capacity. All capacity increase shall be in renewable space.</t>
  </si>
  <si>
    <t>Lower costs of Solar Power generation products</t>
  </si>
  <si>
    <t>Products and Services</t>
  </si>
  <si>
    <t>Use of new technologies</t>
  </si>
  <si>
    <t>Raising investments through green bonds)</t>
  </si>
  <si>
    <t>Market</t>
  </si>
  <si>
    <t>JSW Hydro Energy has established this Green Bond Framework (the “Framework”). The purpose of this Framework is to have a single robust methodology in place for all future Green Bonds, ensuring that for each instrument issued the principles of this Framework apply. Generally, the Framework is aligned with the ICMA Green Bond Principles (“GBP”, 2018)  which are a set of voluntary guidelines that recommend transparency and disclosure and promote integrity in the development of the sustainable finance market.</t>
  </si>
  <si>
    <t>Access to new assets (increased diversification of assets)</t>
  </si>
  <si>
    <t>Recycling</t>
  </si>
  <si>
    <t>Resource Efficiency</t>
  </si>
  <si>
    <t>100% fly ash recycling and water Recycling</t>
  </si>
  <si>
    <t>Risk management</t>
  </si>
  <si>
    <t>Our risk management framework, based on the COSO framework, allows us to identify and assess risks, develop response strategies, and monitor our operations effectively. The framework considers objectives related to operations, reporting, and compliance. Through our Climate Change Risk Assessment Framework, we assess risks and opportunities at both the asset/plant level and corporate level. Mitigation plans and progress towards low-carbon and sustainable development targets are presented to the Executive Committee and board for review and approval. Our 2030 low-carbon and sustainable development plan is a result of our comprehensive risk management process.</t>
  </si>
  <si>
    <t>Metrics and targets</t>
  </si>
  <si>
    <t>Metrics and targets play a pivotal role in guiding and evaluating a company's sustainability and climate-related efforts. We have used the following metrics to cater to the high impact climate risks.</t>
  </si>
  <si>
    <t>Air Emissions (%)</t>
  </si>
  <si>
    <t>RE Percentage (%)</t>
  </si>
  <si>
    <t>Waste Ash Utilisation (%)</t>
  </si>
  <si>
    <t>Extremely high emissions scenario with global mean temperature expected to rise by 3.7.C (2.6-4.9.C) by the end of the century. The scenario assumes a high dependence on fossil fuels and no policy-driven mitigation.</t>
  </si>
  <si>
    <t>Type of Risk</t>
  </si>
  <si>
    <t>GHG Emissions Intensity (tCO2e/MWh)</t>
  </si>
  <si>
    <t>Specific Water Consumption (m3 / MWh)</t>
  </si>
  <si>
    <t>TASKFORCE ON CLIMATE-RELATED FINANCIAL DISCLOSURES (TCFD)</t>
  </si>
  <si>
    <t>Policy:   
Emerging climate change regulations and the country's commitments</t>
  </si>
  <si>
    <t>We are in the process of substituting the coal-based boilers at one of our locations with the waste gases from our Group company, JSW Steel. This avoids the need for fossil fuel thereby reducing the policy and market risks.                                            
We have set an ICP to make sure we allocate the right budget for reducing our GHG emissions.</t>
  </si>
  <si>
    <t>We have contracted for India’s largest commercial scale, 3,800 TPA capacity, green hydrogen project for green steel production which is expected to be commissioned within 18-24 months.
We keep ourselves upgraded with new energy efficient technologies. We are also targeting to expand in Energy Storage space and targeting to achieve 40 GWh / 5 GW of Energy Storage by 2030.</t>
  </si>
  <si>
    <t>We are committed to become carbon neutral by 2050. 
We have also devised a systematic plan to diversify ourselves in RE portfolio.</t>
  </si>
  <si>
    <t xml:space="preserve">Associate Material </t>
  </si>
  <si>
    <t>Diversification in RE helps us to reduce dependency on raw materials. 
All our plants are zero liquid discharge plants, aiming to reduce the freshwater consumption. 
We are also evaluating the modalities to improve the water conservation and build an additional storage facility to avoid any effect on the operations due to water scarcity. 
The results of the initial study will be used to further deep dive into the risks at the asset/operation level with an objective to validate the existing design, maintenance programs, and other engineering controls and identify potential controls that may be required to mitigate the impacts.</t>
  </si>
  <si>
    <t xml:space="preserve">In the last 8-9 years the cost of solar panels has reduced by 75%-80% and the technology has improved by leaps &amp; bounds. 
The combined effect has brought the cost per unit down and very comparable or even lesser than the conventional thermal power costs. These reduced costs serve as an opportunity for JSW Energy to foray into the renewable space at a quick pace. </t>
  </si>
  <si>
    <t xml:space="preserve">Replacement of coal-based boilers with waste gas-based boiler. Reduction in the consumption of fossil fuel there by reducing the emission of CO2. 
Avoiding the usage of coal there by avoiding the cost of raw material. Increased use of waste gases from steel plants to reduce dependency of thermal power plants on fossil fuel. 
JSW Energy is also working towards ultra-low carbon technologies like green hydrogen, battery storage and pumped hydro storage that can have a positive impact in promoting the decarbonisation of other industries.
</t>
  </si>
  <si>
    <t>Majority of the Capex in FY22 and FY23 has been used for the procurement and construction of the Renewable Energy projects i.e Solar - 225 MW (completed) , Hydro - 240 MW (completion by end of CY2024), Wind - 1260 MW ( about 78 MW commissioned and the rest is under construction - expected completion by end of CY24). 
Whilst the RE l result in clean power without any emissions/pollution, it also contributes to social improvements through creating local opportunities to improve  livelihoods.</t>
  </si>
  <si>
    <t>The trends of the above are presented in our Integrated Report.Regularly monitoring these metrics is essential for evaluating our company's performance in addressing climate change. In line with this objective, we are dedicated to enhancing the transparency of our climate-related data and improving our overall climate performance. We are actively implementing innovative and sustainable practices throughout our operations to reduce our carbon footprint, minimise energy and water consumption, optimise resource usage, and promote circularity. Through these efforts, we are fulfilling our role as responsible environmental stewards.</t>
  </si>
  <si>
    <t>ENVIRONMENT DASHBOARD</t>
  </si>
  <si>
    <t xml:space="preserve">** Data reported from 2019 to 2020 is only for Thermal units </t>
  </si>
  <si>
    <t>NA</t>
  </si>
  <si>
    <t>-</t>
  </si>
  <si>
    <t>STAKEHOLDER ENGAGEMENT</t>
  </si>
  <si>
    <t>It is imperative for us to have a meaningful dialogue with our stakeholders to understand their needs. The insight we gain from regular engagement with them helps us gauge the issues that will shape the business environment, manage our risks better and take informed decisions that address stakeholder concerns. This way, we create a winning proposition for all and strengthen trust in us as a conscientious corporate organisation.</t>
  </si>
  <si>
    <t>STAKEHOLDER GROUP</t>
  </si>
  <si>
    <t>ENGAGEMENT FORUMS</t>
  </si>
  <si>
    <t>KEY OUTCOMES</t>
  </si>
  <si>
    <t>EMPHASIS AREA</t>
  </si>
  <si>
    <t>CUSTOMERS</t>
  </si>
  <si>
    <t>• Timely delivery 
• Wide range of high-quality products that meet customer requirements 
• Competitive pricing 
• Easy availability through large distribution network 
• Post-sales support − Digital CRM to ensure quickly accessible customer support</t>
  </si>
  <si>
    <t>• Value-added products
• Offerings based on solutions
• Sustainable and low-carbon steel 
• Human rights and safety
• Warranties and quality assurances</t>
  </si>
  <si>
    <t>EMPLOYEES</t>
  </si>
  <si>
    <t>• JSW World – Intranet portal, Newsletters
• Employee satisfaction surveys – JSW Voice Pulse Survey
• Emails and meetings
• Training programmes like Springboard
• Employee engagement initiatives like WeCare and Samvedna
• Performance appraisal
• Grievance redressal mechanisms
• Notice boards</t>
  </si>
  <si>
    <t xml:space="preserve">• Satisfaction and motivation 
• Fair wages and rewards 
• Improved work-life balance 
• Regular training and skill development 
• Career growth 
• Safe and secure work environment
</t>
  </si>
  <si>
    <t>• Health and safety
• Wellbeing and benefits
• Best-in-class labour practices 
• Employee engagement 
• Learning and development</t>
  </si>
  <si>
    <t>COMMUNITY &amp; CIVIL SOCIETY</t>
  </si>
  <si>
    <t>• Health and safety 
• Local development with livelihood opportunities, skill development and education 
• Lower pollution and healthy living environment</t>
  </si>
  <si>
    <t>GOVERNMENT &amp; REGULATORY BODIES</t>
  </si>
  <si>
    <t>• Contribution towards India’s infrastructure vision and Nationally Determined Contributions (NDCs)
• Contribution to the exchequer 
• Import substitution 
• Contribution to ‘Make In India’</t>
  </si>
  <si>
    <t>INSTITUTIONS &amp; INDUSTRY BODIES</t>
  </si>
  <si>
    <t>• Exchange of knowledge
• Collaboration in R&amp;D 
• Industry exposure for students</t>
  </si>
  <si>
    <t>• Championing sustainability as a standard practice 
• Setting the tone for the development of the industry and economy</t>
  </si>
  <si>
    <t>INVESTORS</t>
  </si>
  <si>
    <t>• Sustainable growth and returns
• High standards of corporate governance and risk management
• Compliance with global ESG norms and setting benchmarks in key areas</t>
  </si>
  <si>
    <t>• Robust financial and non-financial performance across parameters 
• Consistent returns 
• Sustainability-linked bonds</t>
  </si>
  <si>
    <t>SUPPLIERS</t>
  </si>
  <si>
    <t>• Vendor assessment and review
• Training workshops and seminars
• Supplier audits
• Official communication channels: Advertisements, publications, website and social media</t>
  </si>
  <si>
    <t>• Timely payment
• Continuity of orders
• Capacity building
• Transparency</t>
  </si>
  <si>
    <t>• Sustainable supply chain practices 
• Local procurement 
• Human rights, health and safety</t>
  </si>
  <si>
    <t xml:space="preserve">Total Employees </t>
  </si>
  <si>
    <t>FY 24</t>
  </si>
  <si>
    <t>9,44,24,719.73</t>
  </si>
  <si>
    <t>9,20,37,470.31</t>
  </si>
  <si>
    <t xml:space="preserve">* JSW Energy Solar Vijaynagar is commsioned in April 2022 </t>
  </si>
  <si>
    <t xml:space="preserve">* Waste water - Hydro data not available </t>
  </si>
  <si>
    <t xml:space="preserve">* biomedical waste - Ratnagiri data not available </t>
  </si>
  <si>
    <t xml:space="preserve">GRI CONTENT INDEX </t>
  </si>
  <si>
    <t>CLIMATE GOVERNANCE</t>
  </si>
  <si>
    <t xml:space="preserve">Our sustainability efforts prioritise non-fossil based energy and sustainable development, along with transparency in operations and investments. Recognising the significance of climate risks in our business strategy and decision-making, we conducted a climate change risk assessment. Scenario analysis as per RCP 4.5 and RCP 8.5 that played an important  role in assessing climate-related risks and opportunities. Where, RCP 4.5 represents a pathway where greenhouse gas emissions are moderately stabilized by the end of the 21st century through significant mitigation efforts. On the other hand, RCP 8.5 depicts a high-emission pathway without adequate climate policies, resulting in substantial increase in greenhouse gas concentration.          </t>
  </si>
  <si>
    <t>STRATEGY</t>
  </si>
  <si>
    <t xml:space="preserve">Sr. No. </t>
  </si>
  <si>
    <t xml:space="preserve">Location </t>
  </si>
  <si>
    <t xml:space="preserve">JSW Neo Energy </t>
  </si>
  <si>
    <t>Ratnagiri</t>
  </si>
  <si>
    <t>Barmer</t>
  </si>
  <si>
    <t>Vijaynagar</t>
  </si>
  <si>
    <t>Sholtu</t>
  </si>
  <si>
    <t>Vendors</t>
  </si>
  <si>
    <t>Ö</t>
  </si>
  <si>
    <t>2030 TARGETS</t>
  </si>
  <si>
    <t xml:space="preserve">FY 24 </t>
  </si>
  <si>
    <t>13,64,733</t>
  </si>
  <si>
    <t xml:space="preserve"> </t>
  </si>
  <si>
    <t xml:space="preserve">FY 23 </t>
  </si>
  <si>
    <t xml:space="preserve">FY 21 </t>
  </si>
  <si>
    <t xml:space="preserve">FY 22 </t>
  </si>
  <si>
    <t>DOUBLE MATERIALITY</t>
  </si>
  <si>
    <t>Double Materiality</t>
  </si>
  <si>
    <t>MATERIAL TOPICS</t>
  </si>
  <si>
    <t>ESG Databook 2025</t>
  </si>
  <si>
    <t xml:space="preserve">FY 25 </t>
  </si>
  <si>
    <t>FY 25</t>
  </si>
  <si>
    <t>2-9: Governance Structure and Composition</t>
  </si>
  <si>
    <t>2-10: Nomination and selection of the highest governance body</t>
  </si>
  <si>
    <t>2-11: Chair of the highest governing body</t>
  </si>
  <si>
    <t>2-12: Role of the highest governance body in overseeing the management of impacts</t>
  </si>
  <si>
    <t>2-13: Delegation of responsibility for managing impacts</t>
  </si>
  <si>
    <t>2-14: Role of the highest governance body in sustainability reporting</t>
  </si>
  <si>
    <t>2-15: Conflicts of interest</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</si>
  <si>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</si>
  <si>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</si>
  <si>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</si>
  <si>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</si>
  <si>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</si>
  <si>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</si>
  <si>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</si>
  <si>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2-23: Policy commitments</t>
  </si>
  <si>
    <t>2-24: Embedding policy commitments</t>
  </si>
  <si>
    <t>2-25: Processes to remediate negative impacts</t>
  </si>
  <si>
    <t>2-26: Mechanisms for seeking advice and raising concerns</t>
  </si>
  <si>
    <t>2-27: Compliance with laws and regulations</t>
  </si>
  <si>
    <t>2-28: Membership associations</t>
  </si>
  <si>
    <t>2-29: Approach to Stakeholder Engagement</t>
  </si>
  <si>
    <t>2-30: Collective bargaining agreements</t>
  </si>
  <si>
    <t>GRI STANDARD/ OTHER SOURCE</t>
  </si>
  <si>
    <t>DISCLOSURE</t>
  </si>
  <si>
    <t>3-3 Management of material topics</t>
  </si>
  <si>
    <t>201-1 Direct economic value generated and distributed</t>
  </si>
  <si>
    <t>3-1 Process to determine material topics</t>
  </si>
  <si>
    <t>3-2 List of material topics</t>
  </si>
  <si>
    <t>Materiality - Pg. 58</t>
  </si>
  <si>
    <t>Materiality - Pg. 59</t>
  </si>
  <si>
    <t>Business Responibility and Sustainability Reporting - Pg. 260</t>
  </si>
  <si>
    <t>Business Responibility and Sustainability Reporting Principle 5 - Pg. 279</t>
  </si>
  <si>
    <t>201-2 Financial implications and other risks and opportunities due to climate change</t>
  </si>
  <si>
    <t>201-3 Defined benefit plan obligations and other retirement plans</t>
  </si>
  <si>
    <t>201-4 Financial assistance received from government</t>
  </si>
  <si>
    <t>202-1 Ratios of standard entry level wage by gender compared to local minimum wage</t>
  </si>
  <si>
    <t>202-2 Proportion of senior management hired from the local community</t>
  </si>
  <si>
    <t>3-3: Management of material topics</t>
  </si>
  <si>
    <t>203-1: Infrastructure investments and services supported</t>
  </si>
  <si>
    <t>203-2: Significant indirect economic impacts</t>
  </si>
  <si>
    <t>204-1: Proportion of spending on local suppliers</t>
  </si>
  <si>
    <t>205-2: Communication and training about anti-corruption policies and procedures</t>
  </si>
  <si>
    <t>205-3: Confirmed incidents of corruption and actions taken</t>
  </si>
  <si>
    <t>205-1 Operations assessed for risks related to corruption</t>
  </si>
  <si>
    <t>206-1: Legal actions for anti-competitive behaviour, antitrust, and monopoly practices</t>
  </si>
  <si>
    <t>207-1 Approach to tax</t>
  </si>
  <si>
    <t>207-2 Tax governance, control, and risk management</t>
  </si>
  <si>
    <t>207-3 Stakeholder engagement and management of concerns related to tax</t>
  </si>
  <si>
    <t>207-4 Country-by-country reporting</t>
  </si>
  <si>
    <t>301-1 Materials used by weight or volume</t>
  </si>
  <si>
    <t>301-2 Recycled input materials used</t>
  </si>
  <si>
    <t>301-3 Reclaimed products and their packaging materials</t>
  </si>
  <si>
    <t>302-1 Energy consumption within the organization</t>
  </si>
  <si>
    <t>302-2 Energy consumption outside of the organization</t>
  </si>
  <si>
    <t>302-3 Energy intensity</t>
  </si>
  <si>
    <t>302-4 Reduction of energy consumption</t>
  </si>
  <si>
    <t>302-5 Reductions in energy requirements of products and services</t>
  </si>
  <si>
    <t>303-1: Interactions with water as a shared resource</t>
  </si>
  <si>
    <t>303-2: Management of water discharge-related impacts</t>
  </si>
  <si>
    <t>303-3: Water withdrawal</t>
  </si>
  <si>
    <t>303-4: Water discharge</t>
  </si>
  <si>
    <t>303-5: Water consumption</t>
  </si>
  <si>
    <t>304-1 Operational sites owned, leased, managed in, or adjacent to, protected areas and areas of high biodiversity value outside protected areas</t>
  </si>
  <si>
    <t>304-2 Significant impacts of activities, products and services on biodiversity</t>
  </si>
  <si>
    <t>304-3 Habitats protected or restored</t>
  </si>
  <si>
    <t>304-4 IUCN Red List species and national conservation list species with habitats in areas affected by operations</t>
  </si>
  <si>
    <t>305-1: Direct (Scope 1) GHG Emissions</t>
  </si>
  <si>
    <t>305-2: Energy indirect (Scope 2) GHG Emissions</t>
  </si>
  <si>
    <t>305-3: Other indirect (Scope 3) GHG emissions</t>
  </si>
  <si>
    <t>305-4: GHG Emissions Intensity</t>
  </si>
  <si>
    <t>305-5: Reduction of GHG emissions</t>
  </si>
  <si>
    <t>305-6: Emissions of ozone-depleting substances (ODS)</t>
  </si>
  <si>
    <t>305-7: Nitrogen oxides (NOx), sulfur oxides (SOx), and other significant air emissions</t>
  </si>
  <si>
    <t>306-1: Waste generation and significant waste-related impacts</t>
  </si>
  <si>
    <t>306-2: Management of significant waste-related impacts</t>
  </si>
  <si>
    <t>306-3: Waste generated</t>
  </si>
  <si>
    <t>306-4: Waste diverted from disposal</t>
  </si>
  <si>
    <t>306-5: Waste directed to disposal</t>
  </si>
  <si>
    <t>308-1 New suppliers that were screened using environmental criteria</t>
  </si>
  <si>
    <t>308-2 Negative environmental impacts in the supply chain and actions taken</t>
  </si>
  <si>
    <t>402-1 Minimum notice periods regarding operational changes</t>
  </si>
  <si>
    <t>401-1: New employee hires and employee turnover</t>
  </si>
  <si>
    <t>401-2: Benefits provided to full-time employees that are not provided to temporary or part-time employees</t>
  </si>
  <si>
    <t>401-3: Parental leave</t>
  </si>
  <si>
    <t>403-1: Occupational health and safety management system</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</si>
  <si>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</si>
  <si>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</si>
  <si>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</si>
  <si>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</si>
  <si>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</si>
  <si>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</si>
  <si>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</si>
  <si>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403-9: Work-related injuries</t>
  </si>
  <si>
    <t>403-10: Work-related ill health</t>
  </si>
  <si>
    <t>404-1: Average hours of training per year per employee</t>
  </si>
  <si>
    <t>404-2: Programs for upgrading employee skills and transition assistance programs</t>
  </si>
  <si>
    <t>404-3: Percentage of employees receiving regular performance and career development reviews</t>
  </si>
  <si>
    <t>405-1 Diversity of governance bodies and employees</t>
  </si>
  <si>
    <t>405-2 Ratio of basic salary and remuneration of women to men</t>
  </si>
  <si>
    <t>406-1: Incidents of discrimination and corrective actions taken</t>
  </si>
  <si>
    <t>407-1: Operations and suppliers in which the right to freedom of association and collective bargaining may be at risk</t>
  </si>
  <si>
    <t>408-1: Operations and suppliers at significant risk for incidents of child labor</t>
  </si>
  <si>
    <t>409-1: Operations and suppliers at significant risk for incidents of forced or compulsory labor</t>
  </si>
  <si>
    <t>411-1 Incidents of violations involving rights of indigenous peoples</t>
  </si>
  <si>
    <t>410-1 Security personnel trained in human rights policies or procedures</t>
  </si>
  <si>
    <t>413-1 Operations with local community engagement, impact assessments, and development programs</t>
  </si>
  <si>
    <t>413-2 Operations with significant actual and potential negative impacts on local communities</t>
  </si>
  <si>
    <t>414-1 New suppliers that were screened using social criteria</t>
  </si>
  <si>
    <t>414-2 Negative social impacts in the supply chain and actions taken</t>
  </si>
  <si>
    <t>415-1 Political contributions</t>
  </si>
  <si>
    <t>416-1 Assessment of the health and safety impacts of product and service categories</t>
  </si>
  <si>
    <t>416-2 Incidents of non- compliance concerning the health and safety impacts of products and services</t>
  </si>
  <si>
    <t>417-1 Requirements for product and service
information and labeling</t>
  </si>
  <si>
    <t>417-2 Incidents of non- compliance concerning product and service information and labeling</t>
  </si>
  <si>
    <t>417-3 Incidents of non- compliance concerning marketing communications</t>
  </si>
  <si>
    <t>418-1 Substantiated complaints concerning breaches of customer privacy and losses of customer data</t>
  </si>
  <si>
    <t>SOCIAL DASHBOARD</t>
  </si>
  <si>
    <t>Tonnes</t>
  </si>
  <si>
    <t>Value Creation Model</t>
  </si>
  <si>
    <t>Tonnes/MWh</t>
  </si>
  <si>
    <t xml:space="preserve">               Women Directors (included in independent directors)</t>
  </si>
  <si>
    <t xml:space="preserve">     Union Employees/Workers</t>
  </si>
  <si>
    <t>The following list provides a reference to the tabs used in the JSW Energy ESG Databook 2025.</t>
  </si>
  <si>
    <t>* Categories 8 - 15 are not applicable to the business</t>
  </si>
  <si>
    <t xml:space="preserve">            1 - Purchased Goods and Services</t>
  </si>
  <si>
    <t xml:space="preserve">            2 - Capital Goods</t>
  </si>
  <si>
    <t xml:space="preserve">            3 - Fuel and Energy</t>
  </si>
  <si>
    <t xml:space="preserve">            4 - Upstream Transportation and Distribution</t>
  </si>
  <si>
    <t xml:space="preserve">            5 - Wasted Generated in Operations</t>
  </si>
  <si>
    <t xml:space="preserve">            6 - Business Travel</t>
  </si>
  <si>
    <t xml:space="preserve">            7 - Employee Commuting</t>
  </si>
  <si>
    <t>(Operational Technology)</t>
  </si>
  <si>
    <t>Performance Appraisal</t>
  </si>
  <si>
    <t xml:space="preserve">     Water Recycling and Reusing Percentage</t>
  </si>
  <si>
    <t>Waste Recycled</t>
  </si>
  <si>
    <t xml:space="preserve">     Scope 3 Emissions (total)</t>
  </si>
  <si>
    <t>Business Responsibility and Sustainability Report (Section B)</t>
  </si>
  <si>
    <t>Strengthen the means of implementation and revitalize the global partnership for sustainable development.</t>
  </si>
  <si>
    <t>GOVERNANCE - OTHERS</t>
  </si>
  <si>
    <t>Ethics and Integrity</t>
  </si>
  <si>
    <t>Appointment &amp; Rotation of Auditors</t>
  </si>
  <si>
    <t>Cybersecurity</t>
  </si>
  <si>
    <t>Contributions to Institutions, Bodies, &amp; Political Parties</t>
  </si>
  <si>
    <t>Engagement With Industry Bodies</t>
  </si>
  <si>
    <t>Stakeholder Grievance Mechanism</t>
  </si>
  <si>
    <t>Whistleblower Policy</t>
  </si>
  <si>
    <t>Key Alliances</t>
  </si>
  <si>
    <t>Key Memberships</t>
  </si>
  <si>
    <t>JSW Energy works closely with trade / industry associations in evolving policies that govern the functioning and regulations of Power Sector. The company participates in stakeholder consultation with Industry players and support the Government in framing policies in the following areas:
• Governance and administration
• Economic reforms
• Sustainable business principles
• Energy, water, and other natural resources
• Social and community development
• Transparency in public disclosure
• Non-conventional energy
• Green Hydrogen Mission
 JSW Energy, directly as well as through JSW Group teams, engages with the following associations and organizations: CII, FICCI, ASSOCHAM, GRI, CDP, Indian Chamber of Commerce</t>
  </si>
  <si>
    <t>As part of our strategic action plan, we conducted a Double materiality assessment during FY 2025 and identified issues that have a significant potential to influence our business. We have devised clear pathways to approach these issues in order to deliver sustained value. Our materiality approach takes into account the double materiality principle, which considers how certain topics are important for the environmental and social aspects, which also have financial consequences with time.</t>
  </si>
  <si>
    <t xml:space="preserve">    51.33 (10.72% for MSME)</t>
  </si>
  <si>
    <t>FY 26</t>
  </si>
  <si>
    <t>ESG Databook 2026</t>
  </si>
  <si>
    <t>Integrated Report FY 26</t>
  </si>
  <si>
    <t>Page Number</t>
  </si>
  <si>
    <t>2-1: Organizational Details</t>
  </si>
  <si>
    <t>JSW Energy- At a Glance- Pg. 10</t>
  </si>
  <si>
    <t>2-2: Entities included in the organization's sustainability reporting</t>
  </si>
  <si>
    <t>About This Report- Pg. 8</t>
  </si>
  <si>
    <t>2-3: Reporting period, frequency, and contact point</t>
  </si>
  <si>
    <t>2-4: Restatements of information</t>
  </si>
  <si>
    <t>2-5: External assurance</t>
  </si>
  <si>
    <t>Independent Assurance Statement - Pg. 365</t>
  </si>
  <si>
    <t>2-6: Activities, value chain, and other business relationships</t>
  </si>
  <si>
    <t>Our Business Model- Pg. 40</t>
  </si>
  <si>
    <t>2-7: Employees</t>
  </si>
  <si>
    <t>Workforce Breakdown - Pg. 114</t>
  </si>
  <si>
    <t>2-8: Workers who are not employees</t>
  </si>
  <si>
    <t>Workforce Breakdown – Pg. 114</t>
  </si>
  <si>
    <t>Corporate Governance Framework Pg. 285-288</t>
  </si>
  <si>
    <t>Corporate Governance Report- Pg. 296</t>
  </si>
  <si>
    <t>Corporate Governance Framework- Pg. 287</t>
  </si>
  <si>
    <t>Corporate Governance Report - Pg. 285</t>
  </si>
  <si>
    <t>Corporate Governance Framework - Pg. 285</t>
  </si>
  <si>
    <t>Sustainability Committee - Pg. 299 &amp; 300</t>
  </si>
  <si>
    <t>Business Responsibility and Sustainability Reporting - Principle 1 - Pg. 337</t>
  </si>
  <si>
    <t>Business Responsibility and Sustainability Reporting - Pg 326</t>
  </si>
  <si>
    <t>Corporate Governance Report - Pg. 289</t>
  </si>
  <si>
    <t>Corporate Governance Report - Pg. 298</t>
  </si>
  <si>
    <t>Compensation and Nomination &amp; Remuneration Committee - Pg. 296</t>
  </si>
  <si>
    <t>Annexure D - Pg. 284</t>
  </si>
  <si>
    <t>Message from the Chairman and Managing Director - Pg. 30</t>
  </si>
  <si>
    <t>Business Responsibility and Sustainability Reporting Section B - Pg. 331</t>
  </si>
  <si>
    <t>Ethical Business at JSW Energy- Pg. 167</t>
  </si>
  <si>
    <t>Business Responsibility and Sustainability Reporting - Pg. 347 &amp; 348</t>
  </si>
  <si>
    <t>Business Responsibility and Sustainability Reporting Section A - Pg. 326</t>
  </si>
  <si>
    <t>Corporate Governance Report Pg. 286 - 289</t>
  </si>
  <si>
    <t>Business Responsibility and Sustainability Reporting: Principle 7 - Pg. 361</t>
  </si>
  <si>
    <t>Stakeholder engagement- Pg. 57</t>
  </si>
  <si>
    <t>Freedom of Association &amp; Collective Bargaining- Pg. 117</t>
  </si>
  <si>
    <t>Business Responsibility and Sustainability Reporting Section A - Pg. 327</t>
  </si>
  <si>
    <t>Financial Review - Pg. 231</t>
  </si>
  <si>
    <t>Climate Action and TCFD Alignment - Pg. 68</t>
  </si>
  <si>
    <t>Note No. 26 - Tax expense - Pg. 434</t>
  </si>
  <si>
    <t>Corporate Social Responsibilities (CSR) - Pg. 148</t>
  </si>
  <si>
    <t>Business Responsibility and Sustainability Reporting Principle 8 - Pg. 362</t>
  </si>
  <si>
    <t>Business Responsibility and Sustainability Reporting Principle 1 – Pg. 335
Ethical Business at JSW Energy Pg- 167</t>
  </si>
  <si>
    <t>Business Responsibility and Sustainability Reporting Principle 1 – Pg. 336</t>
  </si>
  <si>
    <t>Business Responsibility and Sustainability Reporting Principle 7 - Pg. 361</t>
  </si>
  <si>
    <t>Tax Policy and Governance – Pg 171 - 173</t>
  </si>
  <si>
    <t>Business Responsibility and Sustainability Reporting Principle 2 - Pg. 338</t>
  </si>
  <si>
    <t>Energy Management - Pg. 75
Business Responsibility and Sustainability Reporting Principle 6 - Pg. 353</t>
  </si>
  <si>
    <t>Business Responsibility and Sustainability Reporting Principle 6 - Pg. 353</t>
  </si>
  <si>
    <t>Energy Management - Pg. 75-82</t>
  </si>
  <si>
    <t>Water Management - Pg. 92</t>
  </si>
  <si>
    <t>Wastewater and Effluent Management - Pg. 98</t>
  </si>
  <si>
    <t>Water Management - Pg. 93</t>
  </si>
  <si>
    <t>Business Responsibility and Sustainability Reporting Principle 6 - Pg. 355 &amp; 359</t>
  </si>
  <si>
    <t>Business Responsibility and Sustainability Reporting Principle 6 - Pg. 354, 359</t>
  </si>
  <si>
    <t>Business Responsibility and Sustainability Reporting Principle 6 - Pg. 358</t>
  </si>
  <si>
    <t>Biodiversity: Conservation and Restoration - Pg. 106 - 111</t>
  </si>
  <si>
    <t>Emission Management - Pg. 88 - 91</t>
  </si>
  <si>
    <t>Emission Management - Pg. 78-82 and 88-91</t>
  </si>
  <si>
    <t>Business Responsibility and Sustainability Reporting Principle 6 - Pg. 356</t>
  </si>
  <si>
    <t>Air Emissions - Pg. 105
Business Responsibility and Sustainability Reporting Principle 6 - Pg. 356</t>
  </si>
  <si>
    <t>Waste Management - Pg. 100-104</t>
  </si>
  <si>
    <t>Business Responsibility and Sustainability Reporting Principle 6 - Pg. 357</t>
  </si>
  <si>
    <t>Responsible Supply Chain Management - Pg. 144-146</t>
  </si>
  <si>
    <t>Suppliers Sustainability Assessment – Pg. 146</t>
  </si>
  <si>
    <t>Talent Attraction &amp; Retention - Pg. 116</t>
  </si>
  <si>
    <t>Business Responsibility and Sustainability Reporting: Principle 3 - Pg. 339</t>
  </si>
  <si>
    <t>Business Responsibility and Sustainability Reporting: Principle 3 - Pg. 341, 122</t>
  </si>
  <si>
    <t>Business Responsibility and Sustainability Reporting: Principle 3 - Pg. 342</t>
  </si>
  <si>
    <t>Business Responsibility and Sustainability Reporting: Principle 3 - Pg. 343</t>
  </si>
  <si>
    <t>Occupational Health &amp; Safety- Pg. 126 - 131</t>
  </si>
  <si>
    <t>Business Responsibility and Sustainability Report- Pg. 343</t>
  </si>
  <si>
    <t>Business Responsibility and Sustainability Report - Pg. 342 &amp; 343
Occupational Health &amp; Safety Pg. 124 - 143</t>
  </si>
  <si>
    <t>Business Responsibility and Sustainability Report - Pg. 342
Occupational Health &amp; Safety Pg. 124</t>
  </si>
  <si>
    <t>Business Responsibility and Sustainability Reporting: Principle 3 - Pg. 344
Health and Safety Performance Indicators – Pg. 143</t>
  </si>
  <si>
    <t>Business Responsibility and Sustainability Reporting: Principle 3 - Pg. 344</t>
  </si>
  <si>
    <t>Learning Metrics &amp; Performance - Pg. 120, 121</t>
  </si>
  <si>
    <t>Business Responsibility and Sustainability Reporting: principle 3 - Pg. 342</t>
  </si>
  <si>
    <t>Business Responsibility and Sustainability Reporting: Section A - Pg. 319, 341, 115, 117</t>
  </si>
  <si>
    <t>Business Responsibility and Sustainability Reporting: Principle 5- Pg. 351</t>
  </si>
  <si>
    <t>Freedom of Association &amp; Collective Bargaining -Pg. 117</t>
  </si>
  <si>
    <t>Business Responsibility and Sustainability Reporting: Principle 5 - Pg. 351</t>
  </si>
  <si>
    <t>Business Responsibility and Sustainability Reporting: Principle 5 - Pg. 351-353</t>
  </si>
  <si>
    <t>Human Rights training - Pg. 118</t>
  </si>
  <si>
    <t>Human Rights Assessment- Pg. 118</t>
  </si>
  <si>
    <t>Corporate Social Responsibilities (CSR) Pg. 148</t>
  </si>
  <si>
    <t>Suppliers Sustainability Assessment - Pg. 146</t>
  </si>
  <si>
    <t>Supplier Sustainability Assessment Pg. 146</t>
  </si>
  <si>
    <t>Business Responsibility and Sustainability Reporting: Principle 9 - Pg. 364</t>
  </si>
  <si>
    <t>148-161</t>
  </si>
  <si>
    <t>112-123</t>
  </si>
  <si>
    <t>92-99</t>
  </si>
  <si>
    <t>75-83</t>
  </si>
  <si>
    <t>112-123, 148-161</t>
  </si>
  <si>
    <t>92-111</t>
  </si>
  <si>
    <t>75-83, 92-111</t>
  </si>
  <si>
    <t>68-74</t>
  </si>
  <si>
    <t>106-111</t>
  </si>
  <si>
    <t xml:space="preserve">     Employee productivity (Gross Generation/Total Employees)</t>
  </si>
  <si>
    <r>
      <t xml:space="preserve">Two Dimensions of Double Materiality at JSW Energy:
</t>
    </r>
    <r>
      <rPr>
        <b/>
        <sz val="11"/>
        <color theme="1"/>
        <rFont val="Calibri"/>
        <family val="2"/>
        <scheme val="minor"/>
      </rPr>
      <t xml:space="preserve">Impact Materiality:
</t>
    </r>
    <r>
      <rPr>
        <sz val="11"/>
        <color theme="1"/>
        <rFont val="Calibri"/>
        <family val="2"/>
        <scheme val="minor"/>
      </rPr>
      <t xml:space="preserve">Focuses on the scale, scope, likelihood and irremediability of JSW Energy's impacts on the environment.
</t>
    </r>
    <r>
      <rPr>
        <b/>
        <sz val="11"/>
        <color theme="1"/>
        <rFont val="Calibri"/>
        <family val="2"/>
        <scheme val="minor"/>
      </rPr>
      <t>Financial Materiality:</t>
    </r>
    <r>
      <rPr>
        <sz val="11"/>
        <color theme="1"/>
        <rFont val="Calibri"/>
        <family val="2"/>
        <scheme val="minor"/>
      </rPr>
      <t xml:space="preserve">
Evaluates how ESG risks and opportunities affect JSW Energy's financial position and long-term value creation.
</t>
    </r>
  </si>
  <si>
    <t xml:space="preserve">Cyber Security </t>
  </si>
  <si>
    <t xml:space="preserve">Biodiversity </t>
  </si>
  <si>
    <t xml:space="preserve">Human Rights </t>
  </si>
  <si>
    <t xml:space="preserve">Business Conduct </t>
  </si>
  <si>
    <t xml:space="preserve">Health &amp; Safety </t>
  </si>
  <si>
    <t xml:space="preserve">Climate Change </t>
  </si>
  <si>
    <t xml:space="preserve">Energy </t>
  </si>
  <si>
    <t>Raw Material Conservation</t>
  </si>
  <si>
    <t>Water Resource Management</t>
  </si>
  <si>
    <t xml:space="preserve">Waste Water </t>
  </si>
  <si>
    <t>Waste Management</t>
  </si>
  <si>
    <t xml:space="preserve">Air Emission Management </t>
  </si>
  <si>
    <t>Local Consideration</t>
  </si>
  <si>
    <t xml:space="preserve">Social Development &amp; Community Involvement </t>
  </si>
  <si>
    <t xml:space="preserve">Indigenous People &amp; Resettelement </t>
  </si>
  <si>
    <t xml:space="preserve">Cultural Heritage </t>
  </si>
  <si>
    <t xml:space="preserve">Labour Practices &amp; Employment Rights </t>
  </si>
  <si>
    <t>Making Our World A Better Place</t>
  </si>
  <si>
    <r>
      <rPr>
        <b/>
        <sz val="11"/>
        <color rgb="FF213A8F"/>
        <rFont val="Calibri"/>
        <family val="2"/>
        <scheme val="minor"/>
      </rPr>
      <t>GENERAL DISCLOSURES</t>
    </r>
  </si>
  <si>
    <r>
      <rPr>
        <b/>
        <sz val="11"/>
        <color rgb="FF009FE3"/>
        <rFont val="Calibri"/>
        <family val="2"/>
        <scheme val="minor"/>
      </rPr>
      <t>GRI 3: Material
Topics 2021</t>
    </r>
  </si>
  <si>
    <r>
      <rPr>
        <b/>
        <sz val="11"/>
        <color rgb="FF213A8F"/>
        <rFont val="Calibri"/>
        <family val="2"/>
        <scheme val="minor"/>
      </rPr>
      <t>ECONOMIC PERFORMANCE</t>
    </r>
  </si>
  <si>
    <r>
      <rPr>
        <b/>
        <sz val="11"/>
        <color rgb="FF009FE3"/>
        <rFont val="Calibri"/>
        <family val="2"/>
        <scheme val="minor"/>
      </rPr>
      <t>GRI 3: MATERIAL
TOPICS 2021</t>
    </r>
  </si>
  <si>
    <r>
      <rPr>
        <b/>
        <sz val="11"/>
        <color rgb="FF009FE3"/>
        <rFont val="Calibri"/>
        <family val="2"/>
        <scheme val="minor"/>
      </rPr>
      <t>GRI 201:
Economic Performance 2016</t>
    </r>
  </si>
  <si>
    <r>
      <rPr>
        <b/>
        <sz val="11"/>
        <color rgb="FF213A8F"/>
        <rFont val="Calibri"/>
        <family val="2"/>
        <scheme val="minor"/>
      </rPr>
      <t>MARKET PRESENCE</t>
    </r>
  </si>
  <si>
    <r>
      <rPr>
        <b/>
        <sz val="11"/>
        <color rgb="FF009FE3"/>
        <rFont val="Calibri"/>
        <family val="2"/>
        <scheme val="minor"/>
      </rPr>
      <t>GRI 202: Market
Presence 2016</t>
    </r>
  </si>
  <si>
    <r>
      <rPr>
        <b/>
        <sz val="11"/>
        <color rgb="FF213A8F"/>
        <rFont val="Calibri"/>
        <family val="2"/>
        <scheme val="minor"/>
      </rPr>
      <t>INDIRECT ECONOMIC IMPACTS</t>
    </r>
  </si>
  <si>
    <r>
      <rPr>
        <b/>
        <sz val="11"/>
        <color rgb="FF009FE3"/>
        <rFont val="Calibri"/>
        <family val="2"/>
        <scheme val="minor"/>
      </rPr>
      <t>GRI 203: Indirect Economic Impacts 2016</t>
    </r>
  </si>
  <si>
    <r>
      <rPr>
        <b/>
        <sz val="11"/>
        <color rgb="FF213A8F"/>
        <rFont val="Calibri"/>
        <family val="2"/>
        <scheme val="minor"/>
      </rPr>
      <t>PROCUREMENT PRACTICES</t>
    </r>
  </si>
  <si>
    <r>
      <rPr>
        <b/>
        <sz val="11"/>
        <color rgb="FF009FE3"/>
        <rFont val="Calibri"/>
        <family val="2"/>
        <scheme val="minor"/>
      </rPr>
      <t>GRI 204:
Procurement Practices 2016</t>
    </r>
  </si>
  <si>
    <r>
      <rPr>
        <b/>
        <sz val="11"/>
        <color rgb="FF213A8F"/>
        <rFont val="Calibri"/>
        <family val="2"/>
        <scheme val="minor"/>
      </rPr>
      <t>ANTI-CORRUPTION</t>
    </r>
  </si>
  <si>
    <r>
      <rPr>
        <b/>
        <sz val="11"/>
        <color rgb="FF009FE3"/>
        <rFont val="Calibri"/>
        <family val="2"/>
        <scheme val="minor"/>
      </rPr>
      <t>GRI 205: Anti-
corruption 2016</t>
    </r>
  </si>
  <si>
    <r>
      <rPr>
        <b/>
        <sz val="11"/>
        <color rgb="FF213A8F"/>
        <rFont val="Calibri"/>
        <family val="2"/>
        <scheme val="minor"/>
      </rPr>
      <t>ANTI-COMPETITIVE BEHAVIOR</t>
    </r>
  </si>
  <si>
    <r>
      <rPr>
        <b/>
        <sz val="11"/>
        <color rgb="FF009FE3"/>
        <rFont val="Calibri"/>
        <family val="2"/>
        <scheme val="minor"/>
      </rPr>
      <t>GRI 206: Anti-
competitive Behavior 2016</t>
    </r>
  </si>
  <si>
    <r>
      <rPr>
        <b/>
        <sz val="11"/>
        <color rgb="FF213A8F"/>
        <rFont val="Calibri"/>
        <family val="2"/>
        <scheme val="minor"/>
      </rPr>
      <t>TAX</t>
    </r>
  </si>
  <si>
    <r>
      <rPr>
        <b/>
        <sz val="11"/>
        <color rgb="FF009FE3"/>
        <rFont val="Calibri"/>
        <family val="2"/>
        <scheme val="minor"/>
      </rPr>
      <t>GRI 207: Tax 2019</t>
    </r>
  </si>
  <si>
    <r>
      <rPr>
        <b/>
        <sz val="11"/>
        <color rgb="FF213A8F"/>
        <rFont val="Calibri"/>
        <family val="2"/>
        <scheme val="minor"/>
      </rPr>
      <t>MATERIALS</t>
    </r>
  </si>
  <si>
    <r>
      <rPr>
        <b/>
        <sz val="11"/>
        <color rgb="FF009FE3"/>
        <rFont val="Calibri"/>
        <family val="2"/>
        <scheme val="minor"/>
      </rPr>
      <t>GRI 301: Materials
2016</t>
    </r>
  </si>
  <si>
    <r>
      <rPr>
        <b/>
        <sz val="11"/>
        <color rgb="FF213A8F"/>
        <rFont val="Calibri"/>
        <family val="2"/>
        <scheme val="minor"/>
      </rPr>
      <t>ENERGY</t>
    </r>
  </si>
  <si>
    <r>
      <rPr>
        <b/>
        <sz val="11"/>
        <color rgb="FF009FE3"/>
        <rFont val="Calibri"/>
        <family val="2"/>
        <scheme val="minor"/>
      </rPr>
      <t>GRI 302: Energy
2016</t>
    </r>
  </si>
  <si>
    <r>
      <rPr>
        <b/>
        <sz val="11"/>
        <color rgb="FF213A8F"/>
        <rFont val="Calibri"/>
        <family val="2"/>
        <scheme val="minor"/>
      </rPr>
      <t>WATER AND EFFLUENTS</t>
    </r>
  </si>
  <si>
    <r>
      <rPr>
        <b/>
        <sz val="11"/>
        <color rgb="FF009FE3"/>
        <rFont val="Calibri"/>
        <family val="2"/>
        <scheme val="minor"/>
      </rPr>
      <t>GRI 303: Water and Effluents 2018</t>
    </r>
  </si>
  <si>
    <r>
      <rPr>
        <b/>
        <sz val="11"/>
        <color rgb="FF213A8F"/>
        <rFont val="Calibri"/>
        <family val="2"/>
        <scheme val="minor"/>
      </rPr>
      <t>BIODIVERSITY</t>
    </r>
  </si>
  <si>
    <r>
      <rPr>
        <b/>
        <sz val="11"/>
        <color rgb="FF009FE3"/>
        <rFont val="Calibri"/>
        <family val="2"/>
        <scheme val="minor"/>
      </rPr>
      <t>GRI 304:
Biodiversity 2016</t>
    </r>
  </si>
  <si>
    <r>
      <rPr>
        <b/>
        <sz val="11"/>
        <color rgb="FF213A8F"/>
        <rFont val="Calibri"/>
        <family val="2"/>
        <scheme val="minor"/>
      </rPr>
      <t>EMISSIONS</t>
    </r>
  </si>
  <si>
    <r>
      <rPr>
        <b/>
        <sz val="11"/>
        <color rgb="FF009FE3"/>
        <rFont val="Calibri"/>
        <family val="2"/>
        <scheme val="minor"/>
      </rPr>
      <t>GRI 305:
Emissions 2016</t>
    </r>
  </si>
  <si>
    <r>
      <rPr>
        <b/>
        <sz val="11"/>
        <color rgb="FF213A8F"/>
        <rFont val="Calibri"/>
        <family val="2"/>
        <scheme val="minor"/>
      </rPr>
      <t>WASTE</t>
    </r>
  </si>
  <si>
    <r>
      <rPr>
        <b/>
        <sz val="11"/>
        <color rgb="FF009FE3"/>
        <rFont val="Calibri"/>
        <family val="2"/>
        <scheme val="minor"/>
      </rPr>
      <t>GRI 306: Waste
2020</t>
    </r>
  </si>
  <si>
    <r>
      <rPr>
        <b/>
        <sz val="11"/>
        <color rgb="FF213A8F"/>
        <rFont val="Calibri"/>
        <family val="2"/>
        <scheme val="minor"/>
      </rPr>
      <t>SUPPLIER ENVIRONMENTAL ASSESSMENT</t>
    </r>
  </si>
  <si>
    <r>
      <rPr>
        <b/>
        <sz val="11"/>
        <color rgb="FF009FE3"/>
        <rFont val="Calibri"/>
        <family val="2"/>
        <scheme val="minor"/>
      </rPr>
      <t>GRI 308: Supplier Environmental Assessment 2016</t>
    </r>
  </si>
  <si>
    <r>
      <rPr>
        <b/>
        <sz val="11"/>
        <color rgb="FF213A8F"/>
        <rFont val="Calibri"/>
        <family val="2"/>
        <scheme val="minor"/>
      </rPr>
      <t>EMPLOYMENT</t>
    </r>
  </si>
  <si>
    <r>
      <rPr>
        <b/>
        <sz val="11"/>
        <color rgb="FF009FE3"/>
        <rFont val="Calibri"/>
        <family val="2"/>
        <scheme val="minor"/>
      </rPr>
      <t>GRI 401:
Employment 2016</t>
    </r>
  </si>
  <si>
    <r>
      <rPr>
        <b/>
        <sz val="11"/>
        <color rgb="FF213A8F"/>
        <rFont val="Calibri"/>
        <family val="2"/>
        <scheme val="minor"/>
      </rPr>
      <t>LABOR/MANAGEMENT RELATIONS</t>
    </r>
  </si>
  <si>
    <r>
      <rPr>
        <b/>
        <sz val="11"/>
        <color rgb="FF009FE3"/>
        <rFont val="Calibri"/>
        <family val="2"/>
        <scheme val="minor"/>
      </rPr>
      <t>GRI 402: Labor/ Management Relations 2016</t>
    </r>
  </si>
  <si>
    <r>
      <rPr>
        <b/>
        <sz val="11"/>
        <color rgb="FF213A8F"/>
        <rFont val="Calibri"/>
        <family val="2"/>
        <scheme val="minor"/>
      </rPr>
      <t>OCCUPATIONAL HEALTH AND SAFETY</t>
    </r>
  </si>
  <si>
    <r>
      <rPr>
        <b/>
        <sz val="11"/>
        <color rgb="FF009FE3"/>
        <rFont val="Calibri"/>
        <family val="2"/>
        <scheme val="minor"/>
      </rPr>
      <t>GRI 403:
Occupational Health and Safety 2018</t>
    </r>
  </si>
  <si>
    <r>
      <rPr>
        <b/>
        <sz val="11"/>
        <color rgb="FF213A8F"/>
        <rFont val="Calibri"/>
        <family val="2"/>
        <scheme val="minor"/>
      </rPr>
      <t>TRAINING AND EDUCATION</t>
    </r>
  </si>
  <si>
    <r>
      <rPr>
        <b/>
        <sz val="11"/>
        <color rgb="FF009FE3"/>
        <rFont val="Calibri"/>
        <family val="2"/>
        <scheme val="minor"/>
      </rPr>
      <t>GRI 404: Training and Education 2016</t>
    </r>
  </si>
  <si>
    <r>
      <rPr>
        <b/>
        <sz val="11"/>
        <color rgb="FF213A8F"/>
        <rFont val="Calibri"/>
        <family val="2"/>
        <scheme val="minor"/>
      </rPr>
      <t>DIVERSITY AND EQUAL OPPORTUNITY</t>
    </r>
  </si>
  <si>
    <r>
      <rPr>
        <b/>
        <sz val="11"/>
        <color rgb="FF009FE3"/>
        <rFont val="Calibri"/>
        <family val="2"/>
        <scheme val="minor"/>
      </rPr>
      <t>GRI 405: Diversity and Equal Opportunity 2016</t>
    </r>
  </si>
  <si>
    <r>
      <rPr>
        <b/>
        <sz val="11"/>
        <color rgb="FF213A8F"/>
        <rFont val="Calibri"/>
        <family val="2"/>
        <scheme val="minor"/>
      </rPr>
      <t>NON-DISCRIMINATION</t>
    </r>
  </si>
  <si>
    <r>
      <rPr>
        <b/>
        <sz val="11"/>
        <color rgb="FF009FE3"/>
        <rFont val="Calibri"/>
        <family val="2"/>
        <scheme val="minor"/>
      </rPr>
      <t>GRI 406: Non-
discrimination 2016</t>
    </r>
  </si>
  <si>
    <r>
      <rPr>
        <b/>
        <sz val="11"/>
        <color rgb="FF213A8F"/>
        <rFont val="Calibri"/>
        <family val="2"/>
        <scheme val="minor"/>
      </rPr>
      <t>FREEDOM OF ASSOCIATION AND COLLECTIVE BARGAINING</t>
    </r>
  </si>
  <si>
    <r>
      <rPr>
        <b/>
        <sz val="11"/>
        <color rgb="FF009FE3"/>
        <rFont val="Calibri"/>
        <family val="2"/>
        <scheme val="minor"/>
      </rPr>
      <t>GRI 407: Freedom of Association and Collective Bargaining 2016</t>
    </r>
  </si>
  <si>
    <r>
      <rPr>
        <b/>
        <sz val="11"/>
        <color rgb="FF213A8F"/>
        <rFont val="Calibri"/>
        <family val="2"/>
        <scheme val="minor"/>
      </rPr>
      <t>CHILD LABOR</t>
    </r>
  </si>
  <si>
    <r>
      <rPr>
        <b/>
        <sz val="11"/>
        <color rgb="FF009FE3"/>
        <rFont val="Calibri"/>
        <family val="2"/>
        <scheme val="minor"/>
      </rPr>
      <t>GRI 408: Child
Labor 2016</t>
    </r>
  </si>
  <si>
    <r>
      <rPr>
        <b/>
        <sz val="11"/>
        <color rgb="FF213A8F"/>
        <rFont val="Calibri"/>
        <family val="2"/>
        <scheme val="minor"/>
      </rPr>
      <t>FORCED OR COMPULSORY LABOR</t>
    </r>
  </si>
  <si>
    <r>
      <rPr>
        <b/>
        <sz val="11"/>
        <color rgb="FF009FE3"/>
        <rFont val="Calibri"/>
        <family val="2"/>
        <scheme val="minor"/>
      </rPr>
      <t>GRI 409: Forced or Compulsory Labor 2016</t>
    </r>
  </si>
  <si>
    <r>
      <rPr>
        <b/>
        <sz val="11"/>
        <color rgb="FF213A8F"/>
        <rFont val="Calibri"/>
        <family val="2"/>
        <scheme val="minor"/>
      </rPr>
      <t>SECURITY PRACTICES</t>
    </r>
  </si>
  <si>
    <r>
      <rPr>
        <b/>
        <sz val="11"/>
        <color rgb="FF009FE3"/>
        <rFont val="Calibri"/>
        <family val="2"/>
        <scheme val="minor"/>
      </rPr>
      <t>GRI 410: Security
Practices 2016</t>
    </r>
  </si>
  <si>
    <r>
      <rPr>
        <b/>
        <sz val="11"/>
        <color rgb="FF213A8F"/>
        <rFont val="Calibri"/>
        <family val="2"/>
        <scheme val="minor"/>
      </rPr>
      <t>RIGHTS OF INDIGENOUS PEOPLES</t>
    </r>
  </si>
  <si>
    <r>
      <rPr>
        <b/>
        <sz val="11"/>
        <color rgb="FF009FE3"/>
        <rFont val="Calibri"/>
        <family val="2"/>
        <scheme val="minor"/>
      </rPr>
      <t>GRI 411: Rights of Indigenous Peoples 2016</t>
    </r>
  </si>
  <si>
    <r>
      <rPr>
        <b/>
        <sz val="11"/>
        <color rgb="FF213A8F"/>
        <rFont val="Calibri"/>
        <family val="2"/>
        <scheme val="minor"/>
      </rPr>
      <t>LOCAL COMMUNITIES</t>
    </r>
  </si>
  <si>
    <r>
      <rPr>
        <b/>
        <sz val="11"/>
        <color rgb="FF009FE3"/>
        <rFont val="Calibri"/>
        <family val="2"/>
        <scheme val="minor"/>
      </rPr>
      <t>GRI 413: Local Communities 2016</t>
    </r>
  </si>
  <si>
    <r>
      <rPr>
        <b/>
        <sz val="11"/>
        <color rgb="FF213A8F"/>
        <rFont val="Calibri"/>
        <family val="2"/>
        <scheme val="minor"/>
      </rPr>
      <t>SUPPLIER SOCIAL ASSESSMENT</t>
    </r>
  </si>
  <si>
    <r>
      <rPr>
        <b/>
        <sz val="11"/>
        <color rgb="FF009FE3"/>
        <rFont val="Calibri"/>
        <family val="2"/>
        <scheme val="minor"/>
      </rPr>
      <t>GRI 414:
Supplier Social Assessment 2016</t>
    </r>
  </si>
  <si>
    <r>
      <rPr>
        <b/>
        <sz val="11"/>
        <color rgb="FF213A8F"/>
        <rFont val="Calibri"/>
        <family val="2"/>
        <scheme val="minor"/>
      </rPr>
      <t>PUBLIC POLICY</t>
    </r>
  </si>
  <si>
    <r>
      <rPr>
        <b/>
        <sz val="11"/>
        <color rgb="FF009FE3"/>
        <rFont val="Calibri"/>
        <family val="2"/>
        <scheme val="minor"/>
      </rPr>
      <t>GRI 415: Public
Policy 2016</t>
    </r>
  </si>
  <si>
    <r>
      <rPr>
        <b/>
        <sz val="11"/>
        <color rgb="FF213A8F"/>
        <rFont val="Calibri"/>
        <family val="2"/>
        <scheme val="minor"/>
      </rPr>
      <t>CUSTOMER HEALTH AND SAFETY</t>
    </r>
  </si>
  <si>
    <r>
      <rPr>
        <b/>
        <sz val="11"/>
        <color rgb="FF009FE3"/>
        <rFont val="Calibri"/>
        <family val="2"/>
        <scheme val="minor"/>
      </rPr>
      <t>GRI 416:
Customer Health and Safety 2016</t>
    </r>
  </si>
  <si>
    <r>
      <rPr>
        <b/>
        <sz val="11"/>
        <color rgb="FF213A8F"/>
        <rFont val="Calibri"/>
        <family val="2"/>
        <scheme val="minor"/>
      </rPr>
      <t>MARKETING AND LABELING</t>
    </r>
  </si>
  <si>
    <r>
      <rPr>
        <b/>
        <sz val="11"/>
        <color rgb="FF009FE3"/>
        <rFont val="Calibri"/>
        <family val="2"/>
        <scheme val="minor"/>
      </rPr>
      <t>GRI 417:
Marketing and Labeling 2016</t>
    </r>
  </si>
  <si>
    <r>
      <rPr>
        <b/>
        <sz val="11"/>
        <color rgb="FF213A8F"/>
        <rFont val="Calibri"/>
        <family val="2"/>
        <scheme val="minor"/>
      </rPr>
      <t>CUSTOMER PRIVACY</t>
    </r>
  </si>
  <si>
    <r>
      <rPr>
        <b/>
        <sz val="11"/>
        <color rgb="FF009FE3"/>
        <rFont val="Calibri"/>
        <family val="2"/>
        <scheme val="minor"/>
      </rPr>
      <t>GRI 418:
Customer Privacy 2016</t>
    </r>
  </si>
  <si>
    <r>
      <rPr>
        <b/>
        <sz val="11"/>
        <color theme="1"/>
        <rFont val="Calibri"/>
        <family val="2"/>
        <scheme val="minor"/>
      </rPr>
      <t xml:space="preserve">Physical Risks:       </t>
    </r>
    <r>
      <rPr>
        <sz val="11"/>
        <color theme="1"/>
        <rFont val="Calibri"/>
        <family val="2"/>
        <scheme val="minor"/>
      </rPr>
      <t xml:space="preserve"> 
Increased severity of extreme weather events such as extreme heat, water scarcity, flood, etc.</t>
    </r>
  </si>
  <si>
    <r>
      <rPr>
        <b/>
        <sz val="11"/>
        <color theme="1"/>
        <rFont val="Calibri"/>
        <family val="2"/>
        <scheme val="minor"/>
      </rPr>
      <t>Technological Risks:</t>
    </r>
    <r>
      <rPr>
        <sz val="11"/>
        <color theme="1"/>
        <rFont val="Calibri"/>
        <family val="2"/>
        <scheme val="minor"/>
      </rPr>
      <t xml:space="preserve">
Non-Substitution of conventional energy to green energy portfolio</t>
    </r>
  </si>
  <si>
    <r>
      <rPr>
        <b/>
        <sz val="11"/>
        <color theme="1"/>
        <rFont val="Calibri"/>
        <family val="2"/>
        <scheme val="minor"/>
      </rPr>
      <t xml:space="preserve">Reputational Risks : 
</t>
    </r>
    <r>
      <rPr>
        <sz val="11"/>
        <color theme="1"/>
        <rFont val="Calibri"/>
        <family val="2"/>
        <scheme val="minor"/>
      </rPr>
      <t xml:space="preserve">
Introduction of subsidies in RE Market by the Government of India</t>
    </r>
  </si>
  <si>
    <r>
      <rPr>
        <sz val="11"/>
        <color theme="1"/>
        <rFont val="Calibri"/>
        <family val="2"/>
      </rPr>
      <t xml:space="preserve">• </t>
    </r>
    <r>
      <rPr>
        <sz val="11"/>
        <color theme="1"/>
        <rFont val="Calibri"/>
        <family val="2"/>
        <scheme val="minor"/>
      </rPr>
      <t>Customer meets 
• Official communication channels: advertisements, publications, website and social media 
• Conferences and events 
• Customer feedback and satisfaction survey 
• Customer visits, phone calls, emails and meetings 
• JSW Shoppe</t>
    </r>
  </si>
  <si>
    <r>
      <rPr>
        <sz val="11"/>
        <color theme="1"/>
        <rFont val="Calibri"/>
        <family val="2"/>
      </rPr>
      <t xml:space="preserve">• </t>
    </r>
    <r>
      <rPr>
        <sz val="11"/>
        <color theme="1"/>
        <rFont val="Calibri"/>
        <family val="2"/>
        <scheme val="minor"/>
      </rPr>
      <t>Need assessment
• Meetings and briefings
• Partnerships in community development projects 
• Training and workshops 
• Impact assessment surveys 
• Official communication channels: Advertisements, publications, websites and social media 
• Complaints and grievance mechanism</t>
    </r>
  </si>
  <si>
    <r>
      <rPr>
        <sz val="11"/>
        <color theme="1"/>
        <rFont val="Calibri"/>
        <family val="2"/>
      </rPr>
      <t>•</t>
    </r>
    <r>
      <rPr>
        <sz val="11"/>
        <color theme="1"/>
        <rFont val="Calibri"/>
        <family val="2"/>
        <scheme val="minor"/>
      </rPr>
      <t xml:space="preserve"> Local employment and procurement
• Infrastructure development 
• Funding for community development
• Training and livelihood programmes 
• Contribution to local economy</t>
    </r>
  </si>
  <si>
    <r>
      <rPr>
        <sz val="11"/>
        <color theme="1"/>
        <rFont val="Calibri"/>
        <family val="2"/>
      </rPr>
      <t xml:space="preserve">• </t>
    </r>
    <r>
      <rPr>
        <sz val="11"/>
        <color theme="1"/>
        <rFont val="Calibri"/>
        <family val="2"/>
        <scheme val="minor"/>
      </rPr>
      <t>Official communication channels: Advertisements, publications, websites and social media
• Phone calls, emails and meetings
• Regulatory audits/inspections</t>
    </r>
  </si>
  <si>
    <r>
      <rPr>
        <sz val="11"/>
        <color theme="1"/>
        <rFont val="Calibri"/>
        <family val="2"/>
      </rPr>
      <t xml:space="preserve">• </t>
    </r>
    <r>
      <rPr>
        <sz val="11"/>
        <color theme="1"/>
        <rFont val="Calibri"/>
        <family val="2"/>
        <scheme val="minor"/>
      </rPr>
      <t>Aligning with the government to support economic development
• Continued contribution to the exchequer</t>
    </r>
  </si>
  <si>
    <r>
      <rPr>
        <sz val="11"/>
        <color theme="1"/>
        <rFont val="Calibri"/>
        <family val="2"/>
      </rPr>
      <t>• Conferences</t>
    </r>
    <r>
      <rPr>
        <sz val="11"/>
        <color theme="1"/>
        <rFont val="Calibri"/>
        <family val="2"/>
        <scheme val="minor"/>
      </rPr>
      <t xml:space="preserve">
• Joint R&amp;D initiatives
• Internship opportunities for students                                              • Networking through meetings, 
brainstorming sessions, discussions,</t>
    </r>
  </si>
  <si>
    <r>
      <rPr>
        <sz val="11"/>
        <rFont val="Calibri"/>
        <family val="2"/>
        <scheme val="minor"/>
      </rPr>
      <t xml:space="preserve">• Analyst meets and conference calls 
• Annual General Meeting
• Official communication channels: Advertisements, publications, websites and social media
• Investor meetings and roadshows </t>
    </r>
    <r>
      <rPr>
        <sz val="11"/>
        <color theme="1"/>
        <rFont val="Calibri"/>
        <family val="2"/>
        <scheme val="minor"/>
      </rPr>
      <t xml:space="preserve">
</t>
    </r>
    <r>
      <rPr>
        <sz val="11"/>
        <rFont val="Calibri"/>
        <family val="2"/>
        <scheme val="minor"/>
      </rPr>
      <t>•</t>
    </r>
    <r>
      <rPr>
        <sz val="11"/>
        <color theme="1"/>
        <rFont val="Calibri"/>
        <family val="2"/>
        <scheme val="minor"/>
      </rPr>
      <t xml:space="preserve"> Key Memberships</t>
    </r>
  </si>
  <si>
    <r>
      <t xml:space="preserve">
</t>
    </r>
    <r>
      <rPr>
        <b/>
        <sz val="11"/>
        <color theme="1"/>
        <rFont val="Verdana"/>
        <family val="2"/>
      </rPr>
      <t>Building a shared, prosperous future</t>
    </r>
    <r>
      <rPr>
        <sz val="11"/>
        <color theme="1"/>
        <rFont val="Calibri"/>
        <family val="2"/>
        <scheme val="minor"/>
      </rPr>
      <t xml:space="preserve">
Our value creation model is a reflection of our integrated approach. It takes into account our available financial and non-financial resources, stakeholder expectations and concerns, the external environment as well as our purpose and values to deliver superior outcomes and capital returns.</t>
    </r>
  </si>
  <si>
    <r>
      <t>Metric tCO</t>
    </r>
    <r>
      <rPr>
        <vertAlign val="subscript"/>
        <sz val="9"/>
        <rFont val="Calibri"/>
        <family val="2"/>
        <scheme val="minor"/>
      </rPr>
      <t>2</t>
    </r>
  </si>
  <si>
    <r>
      <t xml:space="preserve">     CO</t>
    </r>
    <r>
      <rPr>
        <vertAlign val="subscript"/>
        <sz val="9"/>
        <rFont val="Calibri"/>
        <family val="2"/>
        <scheme val="minor"/>
      </rPr>
      <t>2</t>
    </r>
    <r>
      <rPr>
        <sz val="9"/>
        <rFont val="Calibri"/>
        <family val="2"/>
        <scheme val="minor"/>
      </rPr>
      <t xml:space="preserve"> Emission Intensity  (Scope 1 &amp; Scope 2)</t>
    </r>
  </si>
  <si>
    <r>
      <t>tCO</t>
    </r>
    <r>
      <rPr>
        <vertAlign val="subscript"/>
        <sz val="9"/>
        <rFont val="Calibri"/>
        <family val="2"/>
        <scheme val="minor"/>
      </rPr>
      <t>2</t>
    </r>
    <r>
      <rPr>
        <sz val="9"/>
        <rFont val="Calibri"/>
        <family val="2"/>
        <scheme val="minor"/>
      </rPr>
      <t>/MWh</t>
    </r>
  </si>
  <si>
    <r>
      <t>tCO</t>
    </r>
    <r>
      <rPr>
        <vertAlign val="subscript"/>
        <sz val="9"/>
        <rFont val="Calibri"/>
        <family val="2"/>
        <scheme val="minor"/>
      </rPr>
      <t>2</t>
    </r>
    <r>
      <rPr>
        <sz val="9"/>
        <rFont val="Calibri"/>
        <family val="2"/>
        <scheme val="minor"/>
      </rPr>
      <t>e</t>
    </r>
  </si>
  <si>
    <r>
      <t>tCO</t>
    </r>
    <r>
      <rPr>
        <vertAlign val="subscript"/>
        <sz val="9"/>
        <color theme="1"/>
        <rFont val="Calibri"/>
        <family val="2"/>
        <scheme val="minor"/>
      </rPr>
      <t>2</t>
    </r>
    <r>
      <rPr>
        <sz val="9"/>
        <color theme="1"/>
        <rFont val="Calibri"/>
        <family val="2"/>
        <scheme val="minor"/>
      </rPr>
      <t>e</t>
    </r>
  </si>
  <si>
    <r>
      <t>m</t>
    </r>
    <r>
      <rPr>
        <vertAlign val="superscript"/>
        <sz val="9"/>
        <color theme="1"/>
        <rFont val="Calibri"/>
        <family val="2"/>
        <scheme val="minor"/>
      </rPr>
      <t>3</t>
    </r>
    <r>
      <rPr>
        <sz val="9"/>
        <color theme="1"/>
        <rFont val="Calibri"/>
        <family val="2"/>
        <scheme val="minor"/>
      </rPr>
      <t>/MWh</t>
    </r>
  </si>
  <si>
    <t>Business ethics form the foundation of JSW Energy's governance framework and responsible decision-making. The Company is committed to conducting its business with the highest standards of integrity, transparency, accountability and compliance. Guided by its core values of Commitment, Courage, Collaboration, Agility and Compassion, the Board of Directors oversees adherence to the Company's Code of Conduct and ethical governance framework. Employees are expected to uphold these principles in all business dealings, while periodic awareness programmes and governance mechanisms reinforce ethical behaviour across the organisation. By embedding ethics into everyday operations, JSW Energy continues to strengthen stakeholder trust, safeguard its reputation and create sustainable long-term value.</t>
  </si>
  <si>
    <t>JSW Energy is committed to respecting and promoting internationally recognised human rights across its operations, subsidiaries and value chain. The Company prohibits discrimination, forced labour, child labour, harassment and any form of human rights abuse while ensuring equal opportunity, diversity, inclusion and safe working conditions. Human rights considerations are integrated into business operations through the Human Rights Policy, supplier expectations, employee awareness programmes and grievance redressal mechanisms. The Company undertakes periodic assessments, stakeholder engagement and monitoring to identify and mitigate potential human rights risks while encouraging suppliers and business partners to uphold similar standards. This approach supports responsible business conduct and aligns with national regulations and internationally accepted human rights principles.</t>
  </si>
  <si>
    <t>The Audit Committee oversees the independence, qualifications and performance of the Statutory Auditors and recommends their appointment or re-appointment to the Board and shareholders in accordance with the Companies Act, 2013 and SEBI Listing Regulations. Deloitte Haskins &amp; Sells LLP continue as the Statutory Auditors of the Company, having been re-appointed by the Members at the 28th Annual General Meeting held on 14 June 2022 for a second term of five consecutive years, commencing from the conclusion of the 28th AGM until the conclusion of the 33rd AGM. The Company ensures auditor independence through periodic evaluations and compliance with applicable statutory requirements relating to auditor rotation and eligibility.</t>
  </si>
  <si>
    <t>JSW Energy recognises cybersecurity as a strategic business priority and an integral component of enterprise risk management. The Company has established a comprehensive Cyber Security Policy supported by governance mechanisms overseen by the Board-level Risk Management Committee and the Chief Information Officer. Information Technology (IT) and Operational Technology (OT) environments are protected through internationally recognised security frameworks, including ISO/IEC 27001 certification, continuous monitoring, periodic vulnerability assessments, threat detection and incident response mechanisms. The Company continuously strengthens its cyber resilience through employee awareness programmes, technology upgrades, access controls and proactive risk mitigation measures to safeguard critical business systems, digital infrastructure and stakeholder information.</t>
  </si>
  <si>
    <t>During FY 2025-26, JSW Energy continued to engage with various industry associations, sustainability initiatives and professional institutions through memberships and subscriptions that support policy advocacy, industry collaboration and knowledge sharing. These include organisations such as WBCSD, UN Global Compact, CII, FICCI, ASSOCHAM and several sectoral forums. The Company maintains complete transparency in its financial contributions through its Tax Transparency Report, which outlines its tax governance framework and financial contributions. JSW Energy does not make any financial or non-financial contributions to political parties, political candidates or related political activities, reflecting its commitment to ethical governance, transparency and responsible business conduct.</t>
  </si>
  <si>
    <t>JSW Energy maintains structured grievance redressal mechanisms for employees, workers, shareholders, customers, suppliers and other stakeholders to ensure timely, fair and transparent resolution of concerns. Multiple reporting channels are available to encourage open communication while maintaining confidentiality wherever required. The Company periodically reviews grievance trends and corrective actions to strengthen stakeholder confidence and improve organisational processes. The mechanism reflects JSW Energy's commitment to accountability, transparency and responsible stakeholder engagement.</t>
  </si>
  <si>
    <t>JSW Energy is committed to maintaining the highest standards of integrity, ethical conduct and corporate governance. In accordance with Section 177 of the Companies Act, 2013 and Regulation 22 of the SEBI Listing Regulations, the Company has established a Whistleblower Policy and Vigil Mechanism that enables directors, employees and other stakeholders to confidentially report concerns relating to unethical conduct, fraud, violations of the Code of Conduct or any suspected misconduct. The whistleblower platform operates on a confidential basis with safeguards against retaliation and is overseen by the Audit Committee. Reported cases are investigated independently and appropriate corrective actions are taken wherever necessary.</t>
  </si>
  <si>
    <t>JSW Energy has established a comprehensive policy framework to support strong corporate governance, responsible business conduct and sustainable development. The Company's policies cover key areas including business ethics, human rights, climate change, biodiversity, occupational health and safety, environment, energy, water stewardship, waste management, cybersecurity, stakeholder engagement, CSR and responsible supply chain management. These policies provide a structured governance framework and are periodically reviewed to ensure alignment with evolving regulatory requirements, global sustainability standards and business priorities. All policies are available on the Company's website.</t>
  </si>
  <si>
    <t>United Nations Global Compact (UNGC)
World Business Council for Sustainable Development (WBCSD)
Science Based Targets initiative (SBTi)
Global Reporting Initiative (GRI)
CDP
India Business &amp; Biodiversity Initiative (IBBI)
Task Force on Climate-related Financial Disclosures (TCFD)
United Nations Energy Compact
Responsible Energy Initiative (India)
Paris Agreement 1.5°C Pathway Commitment
Global Framework for Decarbonising Heavy Industry</t>
  </si>
  <si>
    <t>Confederation of Indian Industry (CII)
Federation of Indian Chambers of Commerce &amp; Industry (FICCI)
The Associated Chambers of Commerce &amp; Industry of India (ASSOCHAM)
World Business Council for Sustainable Development (WBCSD)
United Nations Global Compact (UNGC)
Global Reporting Initiative (GRI)
CDP
Indian Chamber of Commerce (ICC)
National Safety Council of India
Wind Independent Power Producers Association (WIPPA)
National Solar Energy Federation of India (NSEFI)
Association of Power Producers (APP)
India Wind Power Association (IWPA)
Quality Circle Forum of India (QCFI)
Southern Regional Power Committee (SRPC)
Bangalore Chamber of Industry and Commerce</t>
  </si>
  <si>
    <t>Green Hydrogen</t>
  </si>
  <si>
    <t>Green Hydrogen Production</t>
  </si>
  <si>
    <r>
      <t>Nm</t>
    </r>
    <r>
      <rPr>
        <vertAlign val="superscript"/>
        <sz val="9"/>
        <color theme="1"/>
        <rFont val="Calibri"/>
        <family val="2"/>
        <scheme val="minor"/>
      </rPr>
      <t>3</t>
    </r>
  </si>
  <si>
    <t>Oxygen Production</t>
  </si>
  <si>
    <t>Total Water Consumption</t>
  </si>
  <si>
    <r>
      <t>m</t>
    </r>
    <r>
      <rPr>
        <vertAlign val="superscript"/>
        <sz val="9"/>
        <color theme="1"/>
        <rFont val="Calibri"/>
        <family val="2"/>
        <scheme val="minor"/>
      </rPr>
      <t>3</t>
    </r>
  </si>
  <si>
    <t>Specific water consumption</t>
  </si>
  <si>
    <t>m3/Nm3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</si>
</sst>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quot;$&quot;* #,##0.00_);_(&quot;$&quot;* \(#,##0.00\);_(&quot;$&quot;* &quot;-&quot;??_);_(@_)"/>
    <numFmt numFmtId="165" formatCode="_(* #,##0.00_);_(* \(#,##0.00\);_(* &quot;-&quot;??_);_(@_)"/>
    <numFmt numFmtId="166" formatCode="0.000"/>
    <numFmt numFmtId="167" formatCode="_(* #,##0_);_(* \(#,##0\);_(* &quot;-&quot;??_);_(@_)"/>
    <numFmt numFmtId="168" formatCode="_(* #,##0.0000_);_(* \(#,##0.0000\);_(* &quot;-&quot;??_);_(@_)"/>
    <numFmt numFmtId="169" formatCode="_(* #,##0.000_);_(* \(#,##0.000\);_(* &quot;-&quot;??_);_(@_)"/>
  </numFmts>
  <fonts count="71" x14ac:knownFonts="1">
    <font>
      <sz val="11"/>
      <color theme="1"/>
      <name val="Calibri"/>
      <family val="2"/>
      <scheme val="minor"/>
    </font>
    <font>
      <b/>
      <sz val="14"/>
      <color rgb="FF002060"/>
      <name val="Verdana"/>
      <family val="2"/>
    </font>
    <font>
      <sz val="8"/>
      <color theme="1"/>
      <name val="Calibri"/>
      <family val="2"/>
      <scheme val="minor"/>
    </font>
    <font>
      <u/>
      <sz val="11"/>
      <color theme="10"/>
      <name val="Calibri"/>
      <family val="2"/>
      <scheme val="minor"/>
    </font>
    <font>
      <b/>
      <sz val="10"/>
      <color theme="8" tint="-0.49992370372631001"/>
      <name val="Verdana"/>
      <family val="2"/>
    </font>
    <font>
      <b/>
      <sz val="13"/>
      <color rgb="FF002060"/>
      <name val="Verdana"/>
      <family val="2"/>
    </font>
    <font>
      <b/>
      <u/>
      <sz val="10"/>
      <color theme="8" tint="-0.49992370372631001"/>
      <name val="Verdana"/>
      <family val="2"/>
    </font>
    <font>
      <sz val="10"/>
      <color theme="1"/>
      <name val="Calibri"/>
      <family val="2"/>
      <scheme val="minor"/>
    </font>
    <font>
      <b/>
      <sz val="8"/>
      <color theme="0"/>
      <name val="Calibri"/>
      <family val="2"/>
      <scheme val="minor"/>
    </font>
    <font>
      <b/>
      <sz val="8"/>
      <color theme="1"/>
      <name val="Calibri"/>
      <family val="2"/>
      <scheme val="minor"/>
    </font>
    <font>
      <sz val="9"/>
      <color theme="1"/>
      <name val="Calibri"/>
      <family val="2"/>
      <scheme val="minor"/>
    </font>
    <font>
      <sz val="8"/>
      <color rgb="FFFF0000"/>
      <name val="Calibri"/>
      <family val="2"/>
      <scheme val="minor"/>
    </font>
    <font>
      <b/>
      <sz val="10"/>
      <color rgb="FF002060"/>
      <name val="Verdana"/>
      <family val="2"/>
    </font>
    <font>
      <b/>
      <sz val="22"/>
      <color rgb="FF002060"/>
      <name val="Verdana"/>
      <family val="2"/>
    </font>
    <font>
      <b/>
      <sz val="20"/>
      <color theme="8" tint="-0.24991607409894101"/>
      <name val="Verdana"/>
      <family val="2"/>
    </font>
    <font>
      <b/>
      <sz val="9"/>
      <color rgb="FF002060"/>
      <name val="Verdana"/>
      <family val="2"/>
    </font>
    <font>
      <b/>
      <sz val="20"/>
      <color rgb="FF002060"/>
      <name val="Verdana"/>
      <family val="2"/>
    </font>
    <font>
      <sz val="12"/>
      <color theme="1"/>
      <name val="Calibri"/>
      <family val="2"/>
      <scheme val="minor"/>
    </font>
    <font>
      <b/>
      <u/>
      <sz val="10"/>
      <color rgb="FF002060"/>
      <name val="Verdana"/>
      <family val="2"/>
    </font>
    <font>
      <b/>
      <sz val="10"/>
      <name val="Calibri"/>
      <family val="2"/>
      <scheme val="minor"/>
    </font>
    <font>
      <sz val="10"/>
      <color theme="3"/>
      <name val="Calibri"/>
      <family val="2"/>
      <scheme val="minor"/>
    </font>
    <font>
      <b/>
      <sz val="11"/>
      <color theme="0"/>
      <name val="Calibri"/>
      <family val="2"/>
      <scheme val="minor"/>
    </font>
    <font>
      <b/>
      <sz val="11"/>
      <color theme="1"/>
      <name val="Calibri"/>
      <family val="2"/>
      <scheme val="minor"/>
    </font>
    <font>
      <b/>
      <sz val="14"/>
      <color theme="0"/>
      <name val="Verdana"/>
      <family val="2"/>
    </font>
    <font>
      <b/>
      <sz val="10"/>
      <color theme="0"/>
      <name val="Verdana"/>
      <family val="2"/>
    </font>
    <font>
      <b/>
      <u/>
      <sz val="10"/>
      <color theme="0"/>
      <name val="Verdana"/>
      <family val="2"/>
    </font>
    <font>
      <b/>
      <sz val="10"/>
      <color theme="1"/>
      <name val="Calibri"/>
      <family val="2"/>
      <scheme val="minor"/>
    </font>
    <font>
      <sz val="10"/>
      <color theme="8" tint="-0.49992370372631001"/>
      <name val="Calibri"/>
      <family val="2"/>
      <scheme val="minor"/>
    </font>
    <font>
      <b/>
      <sz val="14"/>
      <color theme="1"/>
      <name val="Verdana"/>
      <family val="2"/>
    </font>
    <font>
      <b/>
      <sz val="11"/>
      <color theme="8" tint="-0.49992370372631001"/>
      <name val="Calibri"/>
      <family val="2"/>
      <scheme val="minor"/>
    </font>
    <font>
      <b/>
      <sz val="12"/>
      <color theme="1"/>
      <name val="Calibri"/>
      <family val="2"/>
      <scheme val="minor"/>
    </font>
    <font>
      <sz val="10"/>
      <name val="Calibri"/>
      <family val="2"/>
      <scheme val="minor"/>
    </font>
    <font>
      <sz val="10"/>
      <color theme="1"/>
      <name val="Verdana"/>
      <family val="2"/>
    </font>
    <font>
      <b/>
      <sz val="10"/>
      <color theme="0"/>
      <name val="Calibri"/>
      <family val="2"/>
      <scheme val="minor"/>
    </font>
    <font>
      <sz val="11"/>
      <name val="Calibri"/>
      <family val="2"/>
      <scheme val="minor"/>
    </font>
    <font>
      <b/>
      <sz val="20"/>
      <color theme="0"/>
      <name val="Verdana"/>
      <family val="2"/>
    </font>
    <font>
      <sz val="10"/>
      <color theme="1"/>
      <name val="Symbol"/>
      <family val="1"/>
      <charset val="2"/>
    </font>
    <font>
      <sz val="11"/>
      <color rgb="FFFF0000"/>
      <name val="Calibri"/>
      <family val="2"/>
      <scheme val="minor"/>
    </font>
    <font>
      <sz val="10"/>
      <color rgb="FF002060"/>
      <name val="Calibri"/>
      <family val="2"/>
      <scheme val="minor"/>
    </font>
    <font>
      <sz val="11"/>
      <color theme="1"/>
      <name val="Calibri"/>
      <family val="2"/>
      <scheme val="minor"/>
    </font>
    <font>
      <b/>
      <u/>
      <sz val="11"/>
      <color theme="0"/>
      <name val="Calibri"/>
      <family val="2"/>
      <scheme val="minor"/>
    </font>
    <font>
      <b/>
      <u/>
      <sz val="11"/>
      <color theme="10"/>
      <name val="Calibri"/>
      <family val="2"/>
      <scheme val="minor"/>
    </font>
    <font>
      <b/>
      <sz val="12"/>
      <color theme="8" tint="-0.49992370372631001"/>
      <name val="Calibri"/>
      <family val="2"/>
      <scheme val="minor"/>
    </font>
    <font>
      <b/>
      <sz val="11"/>
      <name val="Calibri"/>
      <family val="2"/>
      <scheme val="minor"/>
    </font>
    <font>
      <b/>
      <sz val="11"/>
      <color rgb="FFFF0000"/>
      <name val="Calibri"/>
      <family val="2"/>
      <scheme val="minor"/>
    </font>
    <font>
      <b/>
      <sz val="11"/>
      <color rgb="FF002060"/>
      <name val="Calibri"/>
      <family val="2"/>
      <scheme val="minor"/>
    </font>
    <font>
      <b/>
      <sz val="11"/>
      <color rgb="FF002465"/>
      <name val="Calibri"/>
      <family val="2"/>
      <scheme val="minor"/>
    </font>
    <font>
      <b/>
      <sz val="20"/>
      <color rgb="FF002060"/>
      <name val="Calibri"/>
      <family val="2"/>
      <scheme val="minor"/>
    </font>
    <font>
      <b/>
      <sz val="24"/>
      <color rgb="FF002060"/>
      <name val="Calibri"/>
      <family val="2"/>
      <scheme val="minor"/>
    </font>
    <font>
      <sz val="11"/>
      <color theme="8" tint="-0.24991607409894101"/>
      <name val="Calibri"/>
      <family val="2"/>
      <scheme val="minor"/>
    </font>
    <font>
      <b/>
      <u/>
      <sz val="11"/>
      <color rgb="FF1F4E79"/>
      <name val="Calibri"/>
      <family val="2"/>
      <scheme val="minor"/>
    </font>
    <font>
      <b/>
      <sz val="11"/>
      <color theme="1" tint="4.9989318521683403E-2"/>
      <name val="Calibri"/>
      <family val="2"/>
      <scheme val="minor"/>
    </font>
    <font>
      <b/>
      <sz val="11"/>
      <color rgb="FF213A8F"/>
      <name val="Calibri"/>
      <family val="2"/>
      <scheme val="minor"/>
    </font>
    <font>
      <b/>
      <sz val="11"/>
      <color rgb="FF009FE3"/>
      <name val="Calibri"/>
      <family val="2"/>
      <scheme val="minor"/>
    </font>
    <font>
      <sz val="11"/>
      <color theme="1" tint="4.9989318521683403E-2"/>
      <name val="Calibri"/>
      <family val="2"/>
      <scheme val="minor"/>
    </font>
    <font>
      <sz val="11"/>
      <color rgb="FF000000"/>
      <name val="Arial"/>
      <family val="2"/>
    </font>
    <font>
      <b/>
      <u/>
      <sz val="11"/>
      <color theme="4" tint="-0.24991607409894101"/>
      <name val="Calibri"/>
      <family val="2"/>
      <scheme val="minor"/>
    </font>
    <font>
      <sz val="11"/>
      <color theme="1"/>
      <name val="Calibri"/>
      <family val="2"/>
    </font>
    <font>
      <b/>
      <sz val="11"/>
      <color theme="1"/>
      <name val="Verdana"/>
      <family val="2"/>
    </font>
    <font>
      <b/>
      <sz val="18"/>
      <color rgb="FF002060"/>
      <name val="Calibri"/>
      <family val="2"/>
      <scheme val="minor"/>
    </font>
    <font>
      <b/>
      <sz val="14"/>
      <color rgb="FF002060"/>
      <name val="Calibri"/>
      <family val="2"/>
      <scheme val="minor"/>
    </font>
    <font>
      <b/>
      <sz val="9"/>
      <color theme="0"/>
      <name val="Calibri"/>
      <family val="2"/>
      <scheme val="minor"/>
    </font>
    <font>
      <b/>
      <sz val="9"/>
      <color theme="1"/>
      <name val="Calibri"/>
      <family val="2"/>
      <scheme val="minor"/>
    </font>
    <font>
      <sz val="9"/>
      <name val="Calibri"/>
      <family val="2"/>
      <scheme val="minor"/>
    </font>
    <font>
      <vertAlign val="subscript"/>
      <sz val="9"/>
      <name val="Calibri"/>
      <family val="2"/>
      <scheme val="minor"/>
    </font>
    <font>
      <b/>
      <sz val="9"/>
      <name val="Calibri"/>
      <family val="2"/>
      <scheme val="minor"/>
    </font>
    <font>
      <vertAlign val="subscript"/>
      <sz val="9"/>
      <color theme="1"/>
      <name val="Calibri"/>
      <family val="2"/>
      <scheme val="minor"/>
    </font>
    <font>
      <i/>
      <sz val="9"/>
      <color theme="1"/>
      <name val="Calibri"/>
      <family val="2"/>
      <scheme val="minor"/>
    </font>
    <font>
      <sz val="9"/>
      <color rgb="FFFF0000"/>
      <name val="Calibri"/>
      <family val="2"/>
      <scheme val="minor"/>
    </font>
    <font>
      <vertAlign val="superscript"/>
      <sz val="9"/>
      <color theme="1"/>
      <name val="Calibri"/>
      <family val="2"/>
      <scheme val="minor"/>
    </font>
    <font>
      <b/>
      <sz val="20"/>
      <color theme="0"/>
      <name val="Calibri"/>
      <family val="2"/>
      <scheme val="minor"/>
    </font>
  </fonts>
  <fills count="16">
    <fill>
      <patternFill patternType="none"/>
    </fill>
    <fill>
      <patternFill patternType="gray125"/>
    </fill>
    <fill>
      <patternFill patternType="solid">
        <fgColor theme="3" tint="0.39997558519241921"/>
        <bgColor indexed="64"/>
      </patternFill>
    </fill>
    <fill>
      <patternFill patternType="solid">
        <fgColor theme="3" tint="0.79992065187536243"/>
        <bgColor indexed="64"/>
      </patternFill>
    </fill>
    <fill>
      <patternFill patternType="solid">
        <fgColor theme="0"/>
        <bgColor indexed="64"/>
      </patternFill>
    </fill>
    <fill>
      <patternFill patternType="solid">
        <fgColor theme="8" tint="0.39997558519241921"/>
        <bgColor indexed="64"/>
      </patternFill>
    </fill>
    <fill>
      <patternFill patternType="solid">
        <fgColor theme="3"/>
        <bgColor indexed="64"/>
      </patternFill>
    </fill>
    <fill>
      <patternFill patternType="solid">
        <fgColor theme="8"/>
        <bgColor indexed="64"/>
      </patternFill>
    </fill>
    <fill>
      <patternFill patternType="solid">
        <fgColor theme="3" tint="-0.24991607409894101"/>
        <bgColor indexed="64"/>
      </patternFill>
    </fill>
    <fill>
      <patternFill patternType="solid">
        <fgColor theme="3" tint="0.59993285927915285"/>
        <bgColor indexed="64"/>
      </patternFill>
    </fill>
    <fill>
      <patternFill patternType="solid">
        <fgColor theme="2" tint="-9.9917600024414813E-2"/>
        <bgColor indexed="64"/>
      </patternFill>
    </fill>
    <fill>
      <patternFill patternType="solid">
        <fgColor theme="0" tint="-0.14993743705557422"/>
        <bgColor indexed="64"/>
      </patternFill>
    </fill>
    <fill>
      <patternFill patternType="solid">
        <fgColor theme="6" tint="0.79992065187536243"/>
        <bgColor indexed="64"/>
      </patternFill>
    </fill>
    <fill>
      <patternFill patternType="solid">
        <fgColor rgb="FFEAF6FE"/>
        <bgColor indexed="64"/>
      </patternFill>
    </fill>
    <fill>
      <patternFill patternType="solid">
        <fgColor rgb="FFFFFFFF"/>
      </patternFill>
    </fill>
    <fill>
      <patternFill patternType="solid">
        <fgColor theme="9" tint="0.39997558519241921"/>
        <bgColor indexed="64"/>
      </patternFill>
    </fill>
  </fills>
  <borders count="71">
    <border>
      <left/>
      <right/>
      <top/>
      <bottom/>
      <diagonal/>
    </border>
    <border>
      <left/>
      <right/>
      <top style="thick">
        <color theme="3" tint="-0.49992370372631001"/>
      </top>
      <bottom style="thin">
        <color theme="3" tint="-0.24991607409894101"/>
      </bottom>
      <diagonal/>
    </border>
    <border>
      <left/>
      <right/>
      <top style="thin">
        <color theme="3" tint="-0.24991607409894101"/>
      </top>
      <bottom style="thin">
        <color theme="2" tint="-0.24991607409894101"/>
      </bottom>
      <diagonal/>
    </border>
    <border>
      <left/>
      <right/>
      <top style="thin">
        <color theme="2" tint="-0.24991607409894101"/>
      </top>
      <bottom style="thin">
        <color theme="2" tint="-0.24991607409894101"/>
      </bottom>
      <diagonal/>
    </border>
    <border>
      <left/>
      <right/>
      <top/>
      <bottom style="thin">
        <color theme="2" tint="-0.24991607409894101"/>
      </bottom>
      <diagonal/>
    </border>
    <border>
      <left/>
      <right/>
      <top style="thin">
        <color theme="2" tint="-0.24991607409894101"/>
      </top>
      <bottom/>
      <diagonal/>
    </border>
    <border>
      <left style="thin">
        <color auto="1"/>
      </left>
      <right style="thin">
        <color auto="1"/>
      </right>
      <top style="thin">
        <color auto="1"/>
      </top>
      <bottom style="thin">
        <color auto="1"/>
      </bottom>
      <diagonal/>
    </border>
    <border>
      <left/>
      <right/>
      <top/>
      <bottom style="thick">
        <color theme="3" tint="-0.49992370372631001"/>
      </bottom>
      <diagonal/>
    </border>
    <border>
      <left/>
      <right/>
      <top style="thick">
        <color theme="3" tint="-0.49992370372631001"/>
      </top>
      <bottom/>
      <diagonal/>
    </border>
    <border>
      <left/>
      <right/>
      <top/>
      <bottom style="thick">
        <color auto="1"/>
      </bottom>
      <diagonal/>
    </border>
    <border>
      <left/>
      <right/>
      <top/>
      <bottom style="thin">
        <color theme="8" tint="0.39997558519241921"/>
      </bottom>
      <diagonal/>
    </border>
    <border>
      <left/>
      <right/>
      <top style="thin">
        <color theme="8" tint="0.39997558519241921"/>
      </top>
      <bottom style="thin">
        <color theme="8" tint="0.39997558519241921"/>
      </bottom>
      <diagonal/>
    </border>
    <border>
      <left/>
      <right/>
      <top style="thin">
        <color theme="8" tint="0.39997558519241921"/>
      </top>
      <bottom style="medium">
        <color rgb="FF002060"/>
      </bottom>
      <diagonal/>
    </border>
    <border>
      <left/>
      <right/>
      <top/>
      <bottom style="medium">
        <color rgb="FF002060"/>
      </bottom>
      <diagonal/>
    </border>
    <border>
      <left/>
      <right/>
      <top/>
      <bottom style="thin">
        <color rgb="FF002060"/>
      </bottom>
      <diagonal/>
    </border>
    <border>
      <left/>
      <right/>
      <top style="thin">
        <color rgb="FF002060"/>
      </top>
      <bottom style="thin">
        <color rgb="FF002060"/>
      </bottom>
      <diagonal/>
    </border>
    <border>
      <left/>
      <right/>
      <top style="thin">
        <color rgb="FF002060"/>
      </top>
      <bottom style="medium">
        <color rgb="FF002060"/>
      </bottom>
      <diagonal/>
    </border>
    <border>
      <left/>
      <right/>
      <top style="thin">
        <color theme="2"/>
      </top>
      <bottom style="thin">
        <color theme="2" tint="-0.2499160740989410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top style="thin">
        <color theme="0"/>
      </top>
      <bottom/>
      <diagonal/>
    </border>
    <border>
      <left style="thin">
        <color theme="0"/>
      </left>
      <right/>
      <top/>
      <bottom/>
      <diagonal/>
    </border>
    <border>
      <left/>
      <right/>
      <top/>
      <bottom style="thin">
        <color theme="0"/>
      </bottom>
      <diagonal/>
    </border>
    <border>
      <left/>
      <right style="thin">
        <color theme="0"/>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rgb="FF9D9D9C"/>
      </right>
      <top style="thin">
        <color rgb="FF9D9D9C"/>
      </top>
      <bottom style="thin">
        <color rgb="FF9D9D9C"/>
      </bottom>
      <diagonal/>
    </border>
    <border>
      <left style="thin">
        <color auto="1"/>
      </left>
      <right style="thin">
        <color rgb="FF9D9D9C"/>
      </right>
      <top style="thin">
        <color rgb="FF9D9D9C"/>
      </top>
      <bottom style="thin">
        <color auto="1"/>
      </bottom>
      <diagonal/>
    </border>
    <border>
      <left style="thin">
        <color rgb="FF9D9D9C"/>
      </left>
      <right style="thin">
        <color rgb="FF9D9D9C"/>
      </right>
      <top style="thin">
        <color rgb="FF9D9D9C"/>
      </top>
      <bottom style="thin">
        <color rgb="FF9D9D9C"/>
      </bottom>
      <diagonal/>
    </border>
    <border>
      <left style="thin">
        <color rgb="FF9D9D9C"/>
      </left>
      <right style="thin">
        <color rgb="FF9D9D9C"/>
      </right>
      <top/>
      <bottom style="thin">
        <color rgb="FF9D9D9C"/>
      </bottom>
      <diagonal/>
    </border>
    <border>
      <left style="thin">
        <color rgb="FF9D9D9C"/>
      </left>
      <right style="thin">
        <color rgb="FF9D9D9C"/>
      </right>
      <top style="thin">
        <color rgb="FF213A8F"/>
      </top>
      <bottom style="thin">
        <color rgb="FF9D9D9C"/>
      </bottom>
      <diagonal/>
    </border>
    <border>
      <left style="thin">
        <color rgb="FF9D9D9C"/>
      </left>
      <right style="thin">
        <color rgb="FF9D9D9C"/>
      </right>
      <top style="thin">
        <color rgb="FF9D9D9C"/>
      </top>
      <bottom style="thin">
        <color auto="1"/>
      </bottom>
      <diagonal/>
    </border>
    <border>
      <left/>
      <right/>
      <top style="medium">
        <color auto="1"/>
      </top>
      <bottom/>
      <diagonal/>
    </border>
    <border>
      <left/>
      <right/>
      <top/>
      <bottom style="thick">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auto="1"/>
      </left>
      <right/>
      <top style="thin">
        <color rgb="FF9D9D9C"/>
      </top>
      <bottom style="thin">
        <color rgb="FF9D9D9C"/>
      </bottom>
      <diagonal/>
    </border>
    <border>
      <left/>
      <right/>
      <top style="thin">
        <color rgb="FF9D9D9C"/>
      </top>
      <bottom style="thin">
        <color rgb="FF9D9D9C"/>
      </bottom>
      <diagonal/>
    </border>
    <border>
      <left style="thin">
        <color auto="1"/>
      </left>
      <right style="thin">
        <color rgb="FF9D9D9C"/>
      </right>
      <top style="thin">
        <color rgb="FF213A8F"/>
      </top>
      <bottom/>
      <diagonal/>
    </border>
    <border>
      <left style="thin">
        <color auto="1"/>
      </left>
      <right style="thin">
        <color rgb="FF9D9D9C"/>
      </right>
      <top/>
      <bottom style="thin">
        <color rgb="FF9D9D9C"/>
      </bottom>
      <diagonal/>
    </border>
    <border>
      <left style="thin">
        <color rgb="FF9D9D9C"/>
      </left>
      <right style="thin">
        <color rgb="FF9D9D9C"/>
      </right>
      <top style="thin">
        <color rgb="FF213A8F"/>
      </top>
      <bottom/>
      <diagonal/>
    </border>
    <border>
      <left style="thin">
        <color auto="1"/>
      </left>
      <right style="thin">
        <color rgb="FF9D9D9C"/>
      </right>
      <top style="thin">
        <color rgb="FF9D9D9C"/>
      </top>
      <bottom/>
      <diagonal/>
    </border>
    <border>
      <left style="thin">
        <color rgb="FF9D9D9C"/>
      </left>
      <right style="thin">
        <color rgb="FF9D9D9C"/>
      </right>
      <top style="thin">
        <color rgb="FF9D9D9C"/>
      </top>
      <bottom/>
      <diagonal/>
    </border>
    <border>
      <left style="thin">
        <color auto="1"/>
      </left>
      <right style="thin">
        <color rgb="FF9D9D9C"/>
      </right>
      <top/>
      <bottom/>
      <diagonal/>
    </border>
    <border>
      <left style="thin">
        <color auto="1"/>
      </left>
      <right/>
      <top style="thin">
        <color rgb="FF213A8F"/>
      </top>
      <bottom style="thin">
        <color rgb="FF9D9D9C"/>
      </bottom>
      <diagonal/>
    </border>
    <border>
      <left/>
      <right/>
      <top style="thin">
        <color rgb="FF213A8F"/>
      </top>
      <bottom style="thin">
        <color rgb="FF9D9D9C"/>
      </bottom>
      <diagonal/>
    </border>
    <border>
      <left style="thin">
        <color rgb="FF9D9D9C"/>
      </left>
      <right style="thin">
        <color rgb="FF9D9D9C"/>
      </right>
      <top/>
      <bottom/>
      <diagonal/>
    </border>
    <border>
      <left style="thin">
        <color auto="1"/>
      </left>
      <right style="thin">
        <color rgb="FF9D9D9C"/>
      </right>
      <top style="thin">
        <color auto="1"/>
      </top>
      <bottom/>
      <diagonal/>
    </border>
    <border>
      <left style="thin">
        <color rgb="FF9D9D9C"/>
      </left>
      <right style="thin">
        <color rgb="FF9D9D9C"/>
      </right>
      <top style="thin">
        <color auto="1"/>
      </top>
      <bottom/>
      <diagonal/>
    </border>
    <border>
      <left style="thin">
        <color auto="1"/>
      </left>
      <right/>
      <top style="thin">
        <color auto="1"/>
      </top>
      <bottom style="thin">
        <color rgb="FF9D9D9C"/>
      </bottom>
      <diagonal/>
    </border>
    <border>
      <left/>
      <right/>
      <top style="thin">
        <color auto="1"/>
      </top>
      <bottom style="thin">
        <color rgb="FF9D9D9C"/>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rgb="FF002060"/>
      </bottom>
      <diagonal/>
    </border>
    <border>
      <left/>
      <right/>
      <top style="thin">
        <color rgb="FF002060"/>
      </top>
      <bottom/>
      <diagonal/>
    </border>
    <border>
      <left/>
      <right/>
      <top style="thin">
        <color theme="1"/>
      </top>
      <bottom/>
      <diagonal/>
    </border>
    <border>
      <left/>
      <right/>
      <top/>
      <bottom style="thin">
        <color theme="1"/>
      </bottom>
      <diagonal/>
    </border>
    <border>
      <left/>
      <right/>
      <top style="thick">
        <color theme="1"/>
      </top>
      <bottom/>
      <diagonal/>
    </border>
    <border>
      <left style="thin">
        <color rgb="FF9DC3E6"/>
      </left>
      <right style="thin">
        <color rgb="FF9DC3E6"/>
      </right>
      <top style="thin">
        <color rgb="FF9DC3E6"/>
      </top>
      <bottom style="thin">
        <color rgb="FF9DC3E6"/>
      </bottom>
      <diagonal/>
    </border>
  </borders>
  <cellStyleXfs count="7">
    <xf numFmtId="0" fontId="0" fillId="0" borderId="0"/>
    <xf numFmtId="9" fontId="39" fillId="0" borderId="0" applyFont="0" applyFill="0" applyBorder="0" applyAlignment="0" applyProtection="0"/>
    <xf numFmtId="165" fontId="39" fillId="0" borderId="0" applyFont="0" applyFill="0" applyBorder="0" applyAlignment="0" applyProtection="0"/>
    <xf numFmtId="0" fontId="3" fillId="0" borderId="0" applyNumberFormat="0" applyFill="0" applyBorder="0" applyAlignment="0" applyProtection="0"/>
    <xf numFmtId="0" fontId="17" fillId="0" borderId="0"/>
    <xf numFmtId="0" fontId="17" fillId="0" borderId="0"/>
    <xf numFmtId="0" fontId="17" fillId="0" borderId="0"/>
  </cellStyleXfs>
  <cellXfs count="507">
    <xf numFmtId="0" fontId="0" fillId="0" borderId="0" xfId="0"/>
    <xf numFmtId="0" fontId="16" fillId="0" borderId="0" xfId="0" applyFont="1" applyAlignment="1">
      <alignment horizontal="left" vertical="center"/>
    </xf>
    <xf numFmtId="0" fontId="7" fillId="0" borderId="0" xfId="0" applyFont="1" applyAlignment="1">
      <alignment vertical="center"/>
    </xf>
    <xf numFmtId="0" fontId="2" fillId="0" borderId="0" xfId="0" applyFont="1" applyAlignment="1">
      <alignment horizontal="right" vertical="center"/>
    </xf>
    <xf numFmtId="0" fontId="2" fillId="0" borderId="0" xfId="0" applyFont="1" applyAlignment="1">
      <alignment vertical="center"/>
    </xf>
    <xf numFmtId="0" fontId="5" fillId="0" borderId="0" xfId="0" applyFont="1" applyAlignment="1">
      <alignment vertical="center"/>
    </xf>
    <xf numFmtId="0" fontId="6" fillId="0" borderId="0" xfId="3" applyFont="1" applyBorder="1" applyAlignment="1">
      <alignment horizontal="right" vertical="center"/>
    </xf>
    <xf numFmtId="0" fontId="8" fillId="2" borderId="1" xfId="0" applyFont="1" applyFill="1" applyBorder="1" applyAlignment="1">
      <alignment horizontal="right" vertical="center"/>
    </xf>
    <xf numFmtId="0" fontId="9" fillId="0" borderId="0" xfId="0" applyFont="1" applyAlignment="1">
      <alignment vertical="center"/>
    </xf>
    <xf numFmtId="167" fontId="2" fillId="0" borderId="3" xfId="2" applyNumberFormat="1" applyFont="1" applyFill="1" applyBorder="1" applyAlignment="1">
      <alignment horizontal="right" vertical="center"/>
    </xf>
    <xf numFmtId="2" fontId="2" fillId="0" borderId="0" xfId="0" applyNumberFormat="1" applyFont="1" applyAlignment="1">
      <alignment horizontal="right" vertical="center"/>
    </xf>
    <xf numFmtId="0" fontId="2" fillId="0" borderId="0" xfId="0" applyFont="1" applyAlignment="1">
      <alignment vertical="center" wrapText="1"/>
    </xf>
    <xf numFmtId="167" fontId="2" fillId="0" borderId="4" xfId="2" applyNumberFormat="1" applyFont="1" applyFill="1" applyBorder="1" applyAlignment="1">
      <alignment horizontal="right" vertical="center"/>
    </xf>
    <xf numFmtId="167" fontId="2" fillId="0" borderId="0" xfId="2" applyNumberFormat="1" applyFont="1" applyFill="1" applyBorder="1" applyAlignment="1">
      <alignment horizontal="right" vertical="center"/>
    </xf>
    <xf numFmtId="0" fontId="0" fillId="0" borderId="0" xfId="0" applyAlignment="1">
      <alignment vertical="center"/>
    </xf>
    <xf numFmtId="0" fontId="7" fillId="4" borderId="0" xfId="4" applyFont="1" applyFill="1" applyAlignment="1">
      <alignment vertical="center" wrapText="1"/>
    </xf>
    <xf numFmtId="0" fontId="7" fillId="0" borderId="0" xfId="4" applyFont="1" applyAlignment="1">
      <alignment vertical="center" wrapText="1"/>
    </xf>
    <xf numFmtId="0" fontId="16" fillId="0" borderId="0" xfId="0" applyFont="1" applyAlignment="1">
      <alignment vertical="center"/>
    </xf>
    <xf numFmtId="0" fontId="16" fillId="0" borderId="7" xfId="0" applyFont="1" applyBorder="1" applyAlignment="1">
      <alignment vertical="center"/>
    </xf>
    <xf numFmtId="0" fontId="7" fillId="4" borderId="0" xfId="4" applyFont="1" applyFill="1" applyAlignment="1">
      <alignment horizontal="left" vertical="center" wrapText="1"/>
    </xf>
    <xf numFmtId="0" fontId="7" fillId="0" borderId="0" xfId="4" applyFont="1" applyAlignment="1">
      <alignment horizontal="left" vertical="center" wrapText="1"/>
    </xf>
    <xf numFmtId="0" fontId="7" fillId="0" borderId="0" xfId="0" applyFont="1" applyAlignment="1">
      <alignment vertical="center" wrapText="1"/>
    </xf>
    <xf numFmtId="0" fontId="20" fillId="4" borderId="0" xfId="4" applyFont="1" applyFill="1" applyAlignment="1">
      <alignment vertical="center" wrapText="1"/>
    </xf>
    <xf numFmtId="0" fontId="20" fillId="0" borderId="0" xfId="4" applyFont="1" applyAlignment="1">
      <alignment vertical="center" wrapText="1"/>
    </xf>
    <xf numFmtId="0" fontId="4" fillId="0" borderId="0" xfId="3" applyFont="1" applyBorder="1" applyAlignment="1">
      <alignment horizontal="right" vertical="center"/>
    </xf>
    <xf numFmtId="0" fontId="21" fillId="5" borderId="0" xfId="0" applyFont="1" applyFill="1" applyAlignment="1">
      <alignment horizontal="center" vertical="center"/>
    </xf>
    <xf numFmtId="0" fontId="21" fillId="5" borderId="8" xfId="0" applyFont="1" applyFill="1" applyBorder="1" applyAlignment="1">
      <alignment horizontal="center" vertical="center"/>
    </xf>
    <xf numFmtId="0" fontId="22"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3" fillId="6" borderId="0" xfId="0" applyFont="1" applyFill="1" applyAlignment="1">
      <alignment vertical="center"/>
    </xf>
    <xf numFmtId="0" fontId="25" fillId="6" borderId="0" xfId="0" applyFont="1" applyFill="1" applyAlignment="1">
      <alignment horizontal="right" vertical="center"/>
    </xf>
    <xf numFmtId="165" fontId="0" fillId="0" borderId="0" xfId="2" applyFont="1" applyFill="1" applyBorder="1" applyAlignment="1">
      <alignment vertical="center"/>
    </xf>
    <xf numFmtId="0" fontId="12" fillId="0" borderId="0" xfId="0" applyFont="1" applyAlignment="1">
      <alignment vertical="center"/>
    </xf>
    <xf numFmtId="0" fontId="13" fillId="0" borderId="0" xfId="2" applyNumberFormat="1" applyFont="1" applyFill="1" applyBorder="1" applyAlignment="1">
      <alignment horizontal="left" vertical="center"/>
    </xf>
    <xf numFmtId="0" fontId="14" fillId="0" borderId="0" xfId="2" applyNumberFormat="1" applyFont="1" applyFill="1" applyBorder="1" applyAlignment="1">
      <alignment horizontal="left" vertical="center"/>
    </xf>
    <xf numFmtId="164" fontId="10" fillId="0" borderId="0" xfId="2" applyNumberFormat="1" applyFont="1" applyFill="1" applyBorder="1" applyAlignment="1">
      <alignment horizontal="left" vertical="center"/>
    </xf>
    <xf numFmtId="165" fontId="15" fillId="0" borderId="0" xfId="2" applyFont="1" applyFill="1" applyBorder="1" applyAlignment="1">
      <alignment horizontal="left" vertical="center"/>
    </xf>
    <xf numFmtId="165" fontId="15" fillId="0" borderId="0" xfId="3" applyNumberFormat="1" applyFont="1" applyFill="1" applyBorder="1" applyAlignment="1">
      <alignment horizontal="left" vertical="center"/>
    </xf>
    <xf numFmtId="165" fontId="0" fillId="0" borderId="0" xfId="2" applyFont="1" applyBorder="1" applyAlignment="1">
      <alignment vertical="center"/>
    </xf>
    <xf numFmtId="0" fontId="17" fillId="0" borderId="0" xfId="0" applyFont="1" applyAlignment="1">
      <alignment vertical="center"/>
    </xf>
    <xf numFmtId="0" fontId="27" fillId="0" borderId="0" xfId="3" applyFont="1" applyAlignment="1">
      <alignment horizontal="left" vertical="center" indent="1"/>
    </xf>
    <xf numFmtId="0" fontId="7" fillId="0" borderId="9" xfId="0" applyFont="1" applyBorder="1" applyAlignment="1">
      <alignment horizontal="center" vertical="center"/>
    </xf>
    <xf numFmtId="0" fontId="4" fillId="0" borderId="7" xfId="3" applyFont="1" applyBorder="1" applyAlignment="1">
      <alignment horizontal="right" vertical="center"/>
    </xf>
    <xf numFmtId="0" fontId="7" fillId="0" borderId="0" xfId="0" applyFont="1" applyAlignment="1">
      <alignment horizontal="left" vertical="center"/>
    </xf>
    <xf numFmtId="0" fontId="29" fillId="0" borderId="0" xfId="3" applyFont="1" applyBorder="1" applyAlignment="1">
      <alignment horizontal="right" vertical="center"/>
    </xf>
    <xf numFmtId="0" fontId="21" fillId="7" borderId="8" xfId="4" applyFont="1" applyFill="1" applyBorder="1" applyAlignment="1">
      <alignment vertical="center" wrapText="1"/>
    </xf>
    <xf numFmtId="0" fontId="0" fillId="0" borderId="0" xfId="5" applyFont="1" applyAlignment="1">
      <alignment vertical="center" wrapText="1"/>
    </xf>
    <xf numFmtId="0" fontId="0" fillId="0" borderId="0" xfId="0" applyAlignment="1">
      <alignment wrapText="1"/>
    </xf>
    <xf numFmtId="0" fontId="0" fillId="0" borderId="0" xfId="0" applyAlignment="1">
      <alignment vertical="top" wrapText="1"/>
    </xf>
    <xf numFmtId="0" fontId="10" fillId="0" borderId="0" xfId="0" applyFont="1" applyAlignment="1">
      <alignment wrapText="1"/>
    </xf>
    <xf numFmtId="0" fontId="10" fillId="0" borderId="7" xfId="0" applyFont="1" applyBorder="1" applyAlignment="1">
      <alignment vertical="center" wrapText="1"/>
    </xf>
    <xf numFmtId="0" fontId="0" fillId="0" borderId="0" xfId="0" applyAlignment="1">
      <alignment vertical="top"/>
    </xf>
    <xf numFmtId="0" fontId="11" fillId="0" borderId="0" xfId="0" applyFont="1" applyAlignment="1">
      <alignment vertical="center" wrapText="1"/>
    </xf>
    <xf numFmtId="0" fontId="30" fillId="0" borderId="0" xfId="0" applyFont="1" applyAlignment="1">
      <alignment horizontal="center" vertical="center"/>
    </xf>
    <xf numFmtId="0" fontId="7" fillId="0" borderId="0" xfId="0" applyFont="1" applyAlignment="1">
      <alignment wrapText="1"/>
    </xf>
    <xf numFmtId="0" fontId="32" fillId="0" borderId="0" xfId="0" applyFont="1" applyAlignment="1">
      <alignment vertical="center"/>
    </xf>
    <xf numFmtId="0" fontId="4" fillId="0" borderId="0" xfId="3" applyFont="1" applyBorder="1" applyAlignment="1">
      <alignment vertical="center"/>
    </xf>
    <xf numFmtId="0" fontId="0" fillId="0" borderId="0" xfId="0" applyAlignment="1">
      <alignment horizontal="center"/>
    </xf>
    <xf numFmtId="0" fontId="16" fillId="0" borderId="18" xfId="0" applyFont="1" applyBorder="1" applyAlignment="1">
      <alignment vertical="center" wrapText="1"/>
    </xf>
    <xf numFmtId="0" fontId="16" fillId="0" borderId="0" xfId="0" applyFont="1" applyAlignment="1">
      <alignment vertical="center" wrapText="1"/>
    </xf>
    <xf numFmtId="0" fontId="33" fillId="0" borderId="0" xfId="6" applyFont="1" applyAlignment="1">
      <alignment vertical="center"/>
    </xf>
    <xf numFmtId="0" fontId="33" fillId="0" borderId="0" xfId="6" applyFont="1" applyAlignment="1">
      <alignment vertical="center" wrapText="1"/>
    </xf>
    <xf numFmtId="0" fontId="0" fillId="0" borderId="22" xfId="0" applyBorder="1"/>
    <xf numFmtId="0" fontId="0" fillId="0" borderId="23" xfId="0" applyBorder="1"/>
    <xf numFmtId="0" fontId="22" fillId="0" borderId="23" xfId="0" applyFont="1" applyBorder="1"/>
    <xf numFmtId="0" fontId="35" fillId="6" borderId="0" xfId="0" applyFont="1" applyFill="1" applyAlignment="1">
      <alignment vertical="center"/>
    </xf>
    <xf numFmtId="0" fontId="35" fillId="0" borderId="0" xfId="0" applyFont="1" applyAlignment="1">
      <alignment vertical="center"/>
    </xf>
    <xf numFmtId="0" fontId="7" fillId="0" borderId="18" xfId="0" applyFont="1" applyBorder="1" applyAlignment="1">
      <alignment horizontal="center" vertical="center"/>
    </xf>
    <xf numFmtId="0" fontId="7" fillId="0" borderId="18" xfId="0" applyFont="1" applyBorder="1" applyAlignment="1">
      <alignment horizontal="left" vertical="center"/>
    </xf>
    <xf numFmtId="0" fontId="1" fillId="0" borderId="0" xfId="0" applyFont="1" applyAlignment="1">
      <alignment vertical="center" wrapText="1"/>
    </xf>
    <xf numFmtId="0" fontId="1" fillId="0" borderId="7" xfId="0" applyFont="1" applyBorder="1" applyAlignment="1">
      <alignment vertical="center" wrapText="1"/>
    </xf>
    <xf numFmtId="0" fontId="2" fillId="0" borderId="24" xfId="0" applyFont="1" applyBorder="1" applyAlignment="1">
      <alignment vertical="center" wrapText="1"/>
    </xf>
    <xf numFmtId="0" fontId="2" fillId="0" borderId="25" xfId="0" applyFont="1" applyBorder="1" applyAlignment="1">
      <alignment vertical="center"/>
    </xf>
    <xf numFmtId="0" fontId="2" fillId="0" borderId="25" xfId="0" applyFont="1" applyBorder="1" applyAlignment="1">
      <alignment vertical="center" wrapText="1"/>
    </xf>
    <xf numFmtId="0" fontId="2" fillId="0" borderId="26" xfId="0" applyFont="1" applyBorder="1" applyAlignment="1">
      <alignment vertical="center" wrapText="1"/>
    </xf>
    <xf numFmtId="0" fontId="2" fillId="0" borderId="27" xfId="0" applyFont="1" applyBorder="1" applyAlignment="1">
      <alignment vertical="center" wrapText="1"/>
    </xf>
    <xf numFmtId="165" fontId="36" fillId="0" borderId="0" xfId="2" applyFont="1" applyAlignment="1">
      <alignment horizontal="center" vertical="center"/>
    </xf>
    <xf numFmtId="0" fontId="26" fillId="0" borderId="0" xfId="0" applyFont="1" applyAlignment="1">
      <alignment horizontal="left" vertical="center"/>
    </xf>
    <xf numFmtId="0" fontId="26" fillId="0" borderId="0" xfId="0" applyFont="1" applyAlignment="1">
      <alignment horizontal="center" vertical="center"/>
    </xf>
    <xf numFmtId="0" fontId="1" fillId="0" borderId="0" xfId="0" applyFont="1" applyAlignment="1">
      <alignment horizontal="center" vertical="center" wrapText="1"/>
    </xf>
    <xf numFmtId="0" fontId="1" fillId="0" borderId="7" xfId="0" applyFont="1" applyBorder="1" applyAlignment="1">
      <alignment horizontal="center" vertical="center" wrapText="1"/>
    </xf>
    <xf numFmtId="0" fontId="2" fillId="0" borderId="0" xfId="0" applyFont="1" applyAlignment="1">
      <alignment horizontal="center" vertical="center"/>
    </xf>
    <xf numFmtId="0" fontId="16" fillId="0" borderId="0" xfId="0" applyFont="1" applyAlignment="1">
      <alignment horizontal="left" vertical="center" wrapText="1"/>
    </xf>
    <xf numFmtId="0" fontId="9" fillId="0" borderId="0" xfId="0" applyFont="1" applyAlignment="1">
      <alignment horizontal="right"/>
    </xf>
    <xf numFmtId="0" fontId="0" fillId="0" borderId="0" xfId="0" applyAlignment="1">
      <alignment horizontal="left" vertical="center" wrapText="1"/>
    </xf>
    <xf numFmtId="0" fontId="37" fillId="0" borderId="0" xfId="0" applyFont="1" applyAlignment="1">
      <alignment horizontal="left" vertical="center" wrapText="1"/>
    </xf>
    <xf numFmtId="0" fontId="4" fillId="0" borderId="0" xfId="3" applyFont="1" applyBorder="1" applyAlignment="1">
      <alignment horizontal="left" vertical="center" wrapText="1"/>
    </xf>
    <xf numFmtId="0" fontId="28" fillId="0" borderId="0" xfId="0" applyFont="1" applyAlignment="1">
      <alignment horizontal="left" vertical="center" wrapText="1"/>
    </xf>
    <xf numFmtId="0" fontId="6" fillId="0" borderId="0" xfId="3" applyFont="1" applyBorder="1" applyAlignment="1">
      <alignment horizontal="left" vertical="center" wrapText="1"/>
    </xf>
    <xf numFmtId="9" fontId="7" fillId="0" borderId="0" xfId="1" applyFont="1" applyAlignment="1">
      <alignment vertical="center"/>
    </xf>
    <xf numFmtId="9" fontId="7" fillId="0" borderId="0" xfId="1" applyFont="1" applyBorder="1" applyAlignment="1">
      <alignment vertical="center"/>
    </xf>
    <xf numFmtId="0" fontId="7" fillId="0" borderId="18" xfId="0" applyFont="1" applyBorder="1" applyAlignment="1">
      <alignment vertical="center"/>
    </xf>
    <xf numFmtId="0" fontId="38" fillId="0" borderId="0" xfId="0" applyFont="1" applyAlignment="1">
      <alignment vertical="center"/>
    </xf>
    <xf numFmtId="0" fontId="7" fillId="0" borderId="18" xfId="0" applyFont="1" applyBorder="1" applyAlignment="1">
      <alignment vertical="center" wrapText="1"/>
    </xf>
    <xf numFmtId="0" fontId="7" fillId="0" borderId="37" xfId="0" applyFont="1" applyBorder="1" applyAlignment="1">
      <alignment vertical="center"/>
    </xf>
    <xf numFmtId="9" fontId="7" fillId="0" borderId="37" xfId="1" applyFont="1" applyBorder="1" applyAlignment="1">
      <alignment vertical="center"/>
    </xf>
    <xf numFmtId="9" fontId="7" fillId="0" borderId="18" xfId="1" applyFont="1" applyBorder="1" applyAlignment="1">
      <alignment vertical="center"/>
    </xf>
    <xf numFmtId="9" fontId="7" fillId="0" borderId="37" xfId="1" applyFont="1" applyBorder="1" applyAlignment="1">
      <alignment vertical="center" wrapText="1"/>
    </xf>
    <xf numFmtId="9" fontId="7" fillId="0" borderId="18" xfId="1" applyFont="1" applyBorder="1" applyAlignment="1">
      <alignment horizontal="center" wrapText="1"/>
    </xf>
    <xf numFmtId="0" fontId="31" fillId="0" borderId="0" xfId="0" applyFont="1" applyAlignment="1">
      <alignment vertical="center"/>
    </xf>
    <xf numFmtId="0" fontId="2" fillId="0" borderId="0" xfId="0" applyFont="1" applyAlignment="1">
      <alignment horizontal="left" vertical="center"/>
    </xf>
    <xf numFmtId="0" fontId="24" fillId="6" borderId="0" xfId="0" applyFont="1" applyFill="1" applyAlignment="1">
      <alignment horizontal="right" vertical="center"/>
    </xf>
    <xf numFmtId="0" fontId="2" fillId="0" borderId="0" xfId="0" applyFont="1" applyFill="1" applyAlignment="1">
      <alignment vertical="center"/>
    </xf>
    <xf numFmtId="0" fontId="7" fillId="0" borderId="0" xfId="0" applyFont="1" applyAlignment="1">
      <alignment vertical="center"/>
    </xf>
    <xf numFmtId="0" fontId="7" fillId="0" borderId="0" xfId="0" applyFont="1" applyAlignment="1">
      <alignment vertical="center"/>
    </xf>
    <xf numFmtId="0" fontId="6" fillId="0" borderId="0" xfId="3" applyFont="1" applyBorder="1" applyAlignment="1">
      <alignment horizontal="right" vertical="center"/>
    </xf>
    <xf numFmtId="0" fontId="25" fillId="6" borderId="0" xfId="0" applyFont="1" applyFill="1" applyAlignment="1">
      <alignment horizontal="right" vertical="center"/>
    </xf>
    <xf numFmtId="165" fontId="1" fillId="0" borderId="0" xfId="2" applyFont="1" applyAlignment="1">
      <alignment vertical="center" wrapText="1"/>
    </xf>
    <xf numFmtId="165" fontId="1" fillId="0" borderId="7" xfId="2" applyFont="1" applyBorder="1" applyAlignment="1">
      <alignment vertical="center" wrapText="1"/>
    </xf>
    <xf numFmtId="165" fontId="2" fillId="0" borderId="0" xfId="2" applyFont="1" applyAlignment="1">
      <alignment vertical="center"/>
    </xf>
    <xf numFmtId="0" fontId="2" fillId="0" borderId="0" xfId="0" applyFont="1" applyFill="1" applyAlignment="1">
      <alignment horizontal="center" vertical="center"/>
    </xf>
    <xf numFmtId="0" fontId="16" fillId="0" borderId="0" xfId="0" applyFont="1" applyAlignment="1">
      <alignment horizontal="right" vertical="center" wrapText="1"/>
    </xf>
    <xf numFmtId="0" fontId="7" fillId="0" borderId="0" xfId="0" applyFont="1" applyAlignment="1">
      <alignment vertical="center"/>
    </xf>
    <xf numFmtId="9" fontId="7" fillId="0" borderId="0" xfId="1" applyFont="1" applyAlignment="1">
      <alignment horizontal="center" vertical="center"/>
    </xf>
    <xf numFmtId="0" fontId="26" fillId="0" borderId="0" xfId="0" applyFont="1" applyAlignment="1">
      <alignment horizontal="center" vertical="center"/>
    </xf>
    <xf numFmtId="9" fontId="7" fillId="0" borderId="18" xfId="1" applyFont="1" applyBorder="1" applyAlignment="1">
      <alignment horizontal="center" vertical="center"/>
    </xf>
    <xf numFmtId="0" fontId="40" fillId="6" borderId="0" xfId="3" applyFont="1" applyFill="1" applyAlignment="1">
      <alignment horizontal="right" vertical="center"/>
    </xf>
    <xf numFmtId="0" fontId="6" fillId="0" borderId="0" xfId="3" applyFont="1" applyBorder="1" applyAlignment="1">
      <alignment horizontal="left" vertical="center"/>
    </xf>
    <xf numFmtId="0" fontId="3" fillId="0" borderId="0" xfId="3" applyAlignment="1">
      <alignment vertical="center"/>
    </xf>
    <xf numFmtId="0" fontId="41" fillId="0" borderId="0" xfId="3" applyFont="1" applyAlignment="1">
      <alignment horizontal="left" vertical="center" wrapText="1"/>
    </xf>
    <xf numFmtId="164" fontId="44" fillId="0" borderId="0" xfId="2" applyNumberFormat="1" applyFont="1" applyFill="1" applyBorder="1" applyAlignment="1">
      <alignment horizontal="left" vertical="center"/>
    </xf>
    <xf numFmtId="165" fontId="45" fillId="0" borderId="0" xfId="2" applyFont="1" applyFill="1" applyBorder="1" applyAlignment="1">
      <alignment horizontal="left" vertical="center"/>
    </xf>
    <xf numFmtId="165" fontId="45" fillId="0" borderId="0" xfId="3" applyNumberFormat="1" applyFont="1" applyFill="1" applyBorder="1" applyAlignment="1">
      <alignment horizontal="left" vertical="center"/>
    </xf>
    <xf numFmtId="165" fontId="46" fillId="0" borderId="0" xfId="3" applyNumberFormat="1" applyFont="1" applyFill="1" applyBorder="1" applyAlignment="1">
      <alignment horizontal="left" vertical="center"/>
    </xf>
    <xf numFmtId="0" fontId="38" fillId="0" borderId="0" xfId="3" applyFont="1" applyAlignment="1">
      <alignment vertical="center"/>
    </xf>
    <xf numFmtId="0" fontId="47" fillId="0" borderId="0" xfId="0" applyFont="1" applyAlignment="1">
      <alignment vertical="center"/>
    </xf>
    <xf numFmtId="0" fontId="0" fillId="0" borderId="0" xfId="0" applyFont="1" applyAlignment="1">
      <alignment horizontal="center" vertical="center"/>
    </xf>
    <xf numFmtId="0" fontId="0" fillId="0" borderId="9" xfId="0" applyFont="1" applyBorder="1" applyAlignment="1">
      <alignment horizontal="center" vertical="center"/>
    </xf>
    <xf numFmtId="0" fontId="50" fillId="0" borderId="0" xfId="3" applyFont="1"/>
    <xf numFmtId="0" fontId="47" fillId="0" borderId="0" xfId="0" applyFont="1" applyAlignment="1">
      <alignment horizontal="left" vertical="center" wrapText="1"/>
    </xf>
    <xf numFmtId="0" fontId="0" fillId="0" borderId="6" xfId="0" applyFont="1" applyBorder="1" applyAlignment="1">
      <alignment wrapText="1"/>
    </xf>
    <xf numFmtId="0" fontId="54" fillId="0" borderId="33" xfId="0" applyFont="1" applyBorder="1" applyAlignment="1">
      <alignment horizontal="left" vertical="center" wrapText="1"/>
    </xf>
    <xf numFmtId="0" fontId="0" fillId="0" borderId="31" xfId="0" applyFont="1" applyBorder="1" applyAlignment="1">
      <alignment horizontal="left" vertical="center" wrapText="1"/>
    </xf>
    <xf numFmtId="0" fontId="55" fillId="14" borderId="70" xfId="0" applyFont="1" applyFill="1" applyBorder="1" applyAlignment="1">
      <alignment horizontal="left" vertical="top" wrapText="1"/>
    </xf>
    <xf numFmtId="0" fontId="54" fillId="0" borderId="35" xfId="0" applyFont="1" applyBorder="1" applyAlignment="1">
      <alignment horizontal="left" vertical="center" wrapText="1"/>
    </xf>
    <xf numFmtId="0" fontId="54" fillId="0" borderId="0" xfId="0" applyFont="1" applyAlignment="1">
      <alignment horizontal="left" vertical="center" wrapText="1"/>
    </xf>
    <xf numFmtId="0" fontId="43" fillId="0" borderId="31" xfId="0" applyFont="1" applyBorder="1" applyAlignment="1">
      <alignment horizontal="left" vertical="center" wrapText="1"/>
    </xf>
    <xf numFmtId="0" fontId="0" fillId="0" borderId="32" xfId="0" applyFont="1" applyBorder="1" applyAlignment="1">
      <alignment horizontal="left" vertical="center" wrapText="1"/>
    </xf>
    <xf numFmtId="0" fontId="54" fillId="0" borderId="36" xfId="0" applyFont="1" applyBorder="1" applyAlignment="1">
      <alignment horizontal="left" vertical="center" wrapText="1"/>
    </xf>
    <xf numFmtId="0" fontId="22" fillId="0" borderId="10" xfId="5" applyFont="1" applyBorder="1" applyAlignment="1">
      <alignment horizontal="center" vertical="center"/>
    </xf>
    <xf numFmtId="0" fontId="39" fillId="0" borderId="10" xfId="5" applyFont="1" applyBorder="1" applyAlignment="1">
      <alignment vertical="center" wrapText="1"/>
    </xf>
    <xf numFmtId="0" fontId="22" fillId="4" borderId="11" xfId="5" applyFont="1" applyFill="1" applyBorder="1" applyAlignment="1">
      <alignment horizontal="center" vertical="center"/>
    </xf>
    <xf numFmtId="0" fontId="39" fillId="0" borderId="11" xfId="5" applyFont="1" applyBorder="1" applyAlignment="1">
      <alignment vertical="center" wrapText="1"/>
    </xf>
    <xf numFmtId="0" fontId="39" fillId="0" borderId="0" xfId="5" applyFont="1" applyAlignment="1">
      <alignment vertical="center" wrapText="1"/>
    </xf>
    <xf numFmtId="0" fontId="22" fillId="0" borderId="11" xfId="5" applyFont="1" applyBorder="1" applyAlignment="1">
      <alignment vertical="center" wrapText="1"/>
    </xf>
    <xf numFmtId="0" fontId="22" fillId="0" borderId="12" xfId="5" applyFont="1" applyBorder="1" applyAlignment="1">
      <alignment vertical="center" wrapText="1"/>
    </xf>
    <xf numFmtId="0" fontId="39" fillId="0" borderId="12" xfId="5" applyFont="1" applyBorder="1" applyAlignment="1">
      <alignment vertical="center" wrapText="1"/>
    </xf>
    <xf numFmtId="0" fontId="39" fillId="0" borderId="12" xfId="5" applyFont="1" applyBorder="1" applyAlignment="1">
      <alignment horizontal="left" vertical="center" wrapText="1"/>
    </xf>
    <xf numFmtId="0" fontId="39" fillId="0" borderId="23" xfId="0" applyFont="1" applyBorder="1"/>
    <xf numFmtId="0" fontId="39" fillId="0" borderId="0" xfId="0" applyFont="1"/>
    <xf numFmtId="0" fontId="39" fillId="0" borderId="22" xfId="0" applyFont="1" applyBorder="1"/>
    <xf numFmtId="0" fontId="21" fillId="8" borderId="0" xfId="6" applyFont="1" applyFill="1" applyAlignment="1">
      <alignment vertical="center"/>
    </xf>
    <xf numFmtId="0" fontId="21" fillId="8" borderId="22" xfId="6" applyFont="1" applyFill="1" applyBorder="1" applyAlignment="1">
      <alignment vertical="center"/>
    </xf>
    <xf numFmtId="0" fontId="22" fillId="9" borderId="23" xfId="6" applyFont="1" applyFill="1" applyBorder="1" applyAlignment="1">
      <alignment horizontal="left" vertical="center"/>
    </xf>
    <xf numFmtId="0" fontId="22" fillId="9" borderId="0" xfId="6" applyFont="1" applyFill="1" applyAlignment="1">
      <alignment horizontal="left" vertical="center"/>
    </xf>
    <xf numFmtId="0" fontId="22" fillId="9" borderId="22" xfId="6" applyFont="1" applyFill="1" applyBorder="1" applyAlignment="1">
      <alignment horizontal="left" vertical="center"/>
    </xf>
    <xf numFmtId="0" fontId="22" fillId="11" borderId="23" xfId="0" applyFont="1" applyFill="1" applyBorder="1"/>
    <xf numFmtId="0" fontId="39" fillId="11" borderId="0" xfId="0" applyFont="1" applyFill="1"/>
    <xf numFmtId="0" fontId="39" fillId="11" borderId="22" xfId="0" applyFont="1" applyFill="1" applyBorder="1"/>
    <xf numFmtId="0" fontId="39" fillId="0" borderId="23" xfId="0" applyFont="1" applyBorder="1" applyAlignment="1">
      <alignment vertical="top"/>
    </xf>
    <xf numFmtId="0" fontId="39" fillId="0" borderId="0" xfId="0" applyFont="1" applyAlignment="1">
      <alignment vertical="top"/>
    </xf>
    <xf numFmtId="0" fontId="39" fillId="0" borderId="22" xfId="0" applyFont="1" applyBorder="1" applyAlignment="1">
      <alignment vertical="top"/>
    </xf>
    <xf numFmtId="0" fontId="22" fillId="11" borderId="0" xfId="0" applyFont="1" applyFill="1"/>
    <xf numFmtId="0" fontId="22" fillId="11" borderId="22" xfId="0" applyFont="1" applyFill="1" applyBorder="1"/>
    <xf numFmtId="0" fontId="21" fillId="8" borderId="0" xfId="6" applyFont="1" applyFill="1" applyAlignment="1">
      <alignment vertical="center" wrapText="1"/>
    </xf>
    <xf numFmtId="0" fontId="21" fillId="8" borderId="22" xfId="6" applyFont="1" applyFill="1" applyBorder="1" applyAlignment="1">
      <alignment vertical="center" wrapText="1"/>
    </xf>
    <xf numFmtId="0" fontId="56" fillId="0" borderId="23" xfId="0" applyFont="1" applyBorder="1"/>
    <xf numFmtId="0" fontId="22" fillId="9" borderId="6" xfId="6" applyFont="1" applyFill="1" applyBorder="1" applyAlignment="1">
      <alignment horizontal="left" vertical="center"/>
    </xf>
    <xf numFmtId="0" fontId="39" fillId="0" borderId="6" xfId="0" applyFont="1" applyBorder="1"/>
    <xf numFmtId="0" fontId="39" fillId="0" borderId="6" xfId="0" applyFont="1" applyBorder="1" applyAlignment="1">
      <alignment vertical="top" wrapText="1"/>
    </xf>
    <xf numFmtId="0" fontId="39" fillId="0" borderId="6" xfId="0" applyFont="1" applyBorder="1" applyAlignment="1">
      <alignment horizontal="left" vertical="top" wrapText="1"/>
    </xf>
    <xf numFmtId="0" fontId="39" fillId="0" borderId="6" xfId="0" applyFont="1" applyBorder="1" applyAlignment="1">
      <alignment wrapText="1"/>
    </xf>
    <xf numFmtId="0" fontId="39" fillId="10" borderId="6" xfId="0" applyFont="1" applyFill="1" applyBorder="1" applyAlignment="1">
      <alignment horizontal="left" vertical="top" wrapText="1"/>
    </xf>
    <xf numFmtId="0" fontId="39" fillId="0" borderId="19" xfId="0" applyFont="1" applyBorder="1" applyAlignment="1">
      <alignment horizontal="left" vertical="top" wrapText="1"/>
    </xf>
    <xf numFmtId="0" fontId="39" fillId="0" borderId="20" xfId="0" applyFont="1" applyBorder="1" applyAlignment="1">
      <alignment horizontal="left" vertical="top"/>
    </xf>
    <xf numFmtId="0" fontId="39" fillId="0" borderId="21" xfId="0" applyFont="1" applyBorder="1" applyAlignment="1">
      <alignment horizontal="left" vertical="top"/>
    </xf>
    <xf numFmtId="0" fontId="39" fillId="0" borderId="6" xfId="0" applyFont="1" applyBorder="1" applyAlignment="1">
      <alignment horizontal="left" vertical="top"/>
    </xf>
    <xf numFmtId="0" fontId="39" fillId="10" borderId="6" xfId="0" applyFont="1" applyFill="1" applyBorder="1" applyAlignment="1">
      <alignment horizontal="left" vertical="top"/>
    </xf>
    <xf numFmtId="0" fontId="39" fillId="0" borderId="6" xfId="0" applyFont="1" applyBorder="1" applyAlignment="1">
      <alignment vertical="top"/>
    </xf>
    <xf numFmtId="0" fontId="56" fillId="0" borderId="28" xfId="0" applyFont="1" applyBorder="1"/>
    <xf numFmtId="0" fontId="39" fillId="0" borderId="29" xfId="0" applyFont="1" applyBorder="1"/>
    <xf numFmtId="0" fontId="39" fillId="0" borderId="30" xfId="0" applyFont="1" applyBorder="1"/>
    <xf numFmtId="0" fontId="39" fillId="0" borderId="23" xfId="0" applyFont="1" applyBorder="1" applyAlignment="1">
      <alignment vertical="top" wrapText="1"/>
    </xf>
    <xf numFmtId="0" fontId="39" fillId="0" borderId="0" xfId="0" applyFont="1" applyAlignment="1">
      <alignment vertical="top" wrapText="1"/>
    </xf>
    <xf numFmtId="0" fontId="22" fillId="0" borderId="13" xfId="0" applyFont="1" applyBorder="1" applyAlignment="1">
      <alignment horizontal="left" vertical="center" wrapText="1"/>
    </xf>
    <xf numFmtId="0" fontId="22" fillId="0" borderId="14" xfId="0" applyFont="1" applyBorder="1" applyAlignment="1">
      <alignment vertical="top"/>
    </xf>
    <xf numFmtId="0" fontId="22" fillId="0" borderId="15" xfId="0" applyFont="1" applyBorder="1" applyAlignment="1">
      <alignment vertical="top"/>
    </xf>
    <xf numFmtId="0" fontId="22" fillId="0" borderId="16" xfId="0" applyFont="1" applyBorder="1" applyAlignment="1">
      <alignment vertical="top"/>
    </xf>
    <xf numFmtId="0" fontId="61" fillId="2" borderId="1" xfId="0" applyFont="1" applyFill="1" applyBorder="1" applyAlignment="1">
      <alignment vertical="center"/>
    </xf>
    <xf numFmtId="165" fontId="61" fillId="2" borderId="1" xfId="2" applyFont="1" applyFill="1" applyBorder="1" applyAlignment="1">
      <alignment horizontal="center" vertical="center"/>
    </xf>
    <xf numFmtId="0" fontId="61" fillId="2" borderId="1" xfId="0" applyFont="1" applyFill="1" applyBorder="1" applyAlignment="1">
      <alignment horizontal="right" vertical="center"/>
    </xf>
    <xf numFmtId="0" fontId="62" fillId="3" borderId="2" xfId="0" applyFont="1" applyFill="1" applyBorder="1" applyAlignment="1">
      <alignment vertical="center"/>
    </xf>
    <xf numFmtId="0" fontId="10" fillId="3" borderId="2" xfId="0" applyFont="1" applyFill="1" applyBorder="1" applyAlignment="1">
      <alignment vertical="center"/>
    </xf>
    <xf numFmtId="165" fontId="10" fillId="3" borderId="2" xfId="2" applyFont="1" applyFill="1" applyBorder="1" applyAlignment="1">
      <alignment vertical="center"/>
    </xf>
    <xf numFmtId="0" fontId="10" fillId="3" borderId="2" xfId="0" applyFont="1" applyFill="1" applyBorder="1" applyAlignment="1">
      <alignment horizontal="right" vertical="center"/>
    </xf>
    <xf numFmtId="2" fontId="10" fillId="3" borderId="2" xfId="0" applyNumberFormat="1" applyFont="1" applyFill="1" applyBorder="1" applyAlignment="1">
      <alignment horizontal="right" vertical="center"/>
    </xf>
    <xf numFmtId="0" fontId="63" fillId="0" borderId="3" xfId="0" applyFont="1" applyBorder="1" applyAlignment="1">
      <alignment horizontal="left" vertical="center"/>
    </xf>
    <xf numFmtId="165" fontId="63" fillId="0" borderId="4" xfId="2" applyFont="1" applyBorder="1" applyAlignment="1">
      <alignment horizontal="right" vertical="center"/>
    </xf>
    <xf numFmtId="167" fontId="63" fillId="0" borderId="4" xfId="2" applyNumberFormat="1" applyFont="1" applyBorder="1" applyAlignment="1">
      <alignment horizontal="right" vertical="center"/>
    </xf>
    <xf numFmtId="167" fontId="10" fillId="0" borderId="4" xfId="2" applyNumberFormat="1" applyFont="1" applyBorder="1" applyAlignment="1">
      <alignment horizontal="right" vertical="center"/>
    </xf>
    <xf numFmtId="165" fontId="63" fillId="0" borderId="3" xfId="2" applyFont="1" applyBorder="1" applyAlignment="1">
      <alignment horizontal="right" vertical="center"/>
    </xf>
    <xf numFmtId="0" fontId="63" fillId="0" borderId="3" xfId="0" applyFont="1" applyBorder="1" applyAlignment="1">
      <alignment horizontal="right" vertical="center"/>
    </xf>
    <xf numFmtId="166" fontId="10" fillId="0" borderId="3" xfId="0" applyNumberFormat="1" applyFont="1" applyBorder="1" applyAlignment="1">
      <alignment horizontal="right" vertical="center"/>
    </xf>
    <xf numFmtId="2" fontId="10" fillId="0" borderId="3" xfId="0" applyNumberFormat="1" applyFont="1" applyBorder="1" applyAlignment="1">
      <alignment horizontal="right" vertical="center"/>
    </xf>
    <xf numFmtId="0" fontId="65" fillId="0" borderId="3" xfId="0" applyFont="1" applyBorder="1" applyAlignment="1">
      <alignment horizontal="left" vertical="center"/>
    </xf>
    <xf numFmtId="167" fontId="10" fillId="0" borderId="3" xfId="2" applyNumberFormat="1" applyFont="1" applyBorder="1" applyAlignment="1">
      <alignment horizontal="left" vertical="center" wrapText="1"/>
    </xf>
    <xf numFmtId="165" fontId="10" fillId="0" borderId="3" xfId="2" applyFont="1" applyBorder="1" applyAlignment="1">
      <alignment horizontal="right" vertical="center" wrapText="1"/>
    </xf>
    <xf numFmtId="167" fontId="10" fillId="0" borderId="3" xfId="2" applyNumberFormat="1" applyFont="1" applyBorder="1" applyAlignment="1">
      <alignment horizontal="right" vertical="center" wrapText="1"/>
    </xf>
    <xf numFmtId="165" fontId="10" fillId="0" borderId="3" xfId="2" applyFont="1" applyBorder="1" applyAlignment="1">
      <alignment horizontal="left" vertical="center" wrapText="1"/>
    </xf>
    <xf numFmtId="0" fontId="10" fillId="0" borderId="0" xfId="0" applyFont="1" applyAlignment="1">
      <alignment vertical="center"/>
    </xf>
    <xf numFmtId="168" fontId="10" fillId="0" borderId="3" xfId="2" applyNumberFormat="1" applyFont="1" applyBorder="1" applyAlignment="1">
      <alignment horizontal="left" vertical="center" wrapText="1"/>
    </xf>
    <xf numFmtId="0" fontId="62" fillId="3" borderId="3" xfId="0" applyFont="1" applyFill="1" applyBorder="1" applyAlignment="1">
      <alignment vertical="center"/>
    </xf>
    <xf numFmtId="0" fontId="10" fillId="3" borderId="3" xfId="0" applyFont="1" applyFill="1" applyBorder="1" applyAlignment="1">
      <alignment vertical="center"/>
    </xf>
    <xf numFmtId="165" fontId="10" fillId="3" borderId="3" xfId="2" applyFont="1" applyFill="1" applyBorder="1" applyAlignment="1">
      <alignment vertical="center"/>
    </xf>
    <xf numFmtId="0" fontId="10" fillId="3" borderId="3" xfId="0" applyFont="1" applyFill="1" applyBorder="1" applyAlignment="1">
      <alignment horizontal="right" vertical="center"/>
    </xf>
    <xf numFmtId="2" fontId="10" fillId="3" borderId="3" xfId="0" applyNumberFormat="1" applyFont="1" applyFill="1" applyBorder="1" applyAlignment="1">
      <alignment horizontal="right" vertical="center"/>
    </xf>
    <xf numFmtId="2" fontId="10" fillId="3" borderId="5" xfId="0" applyNumberFormat="1" applyFont="1" applyFill="1" applyBorder="1" applyAlignment="1">
      <alignment horizontal="right" vertical="center"/>
    </xf>
    <xf numFmtId="0" fontId="10" fillId="0" borderId="3" xfId="0" applyFont="1" applyBorder="1" applyAlignment="1">
      <alignment horizontal="left" vertical="center"/>
    </xf>
    <xf numFmtId="0" fontId="10" fillId="0" borderId="3" xfId="0" applyFont="1" applyBorder="1" applyAlignment="1">
      <alignment vertical="center"/>
    </xf>
    <xf numFmtId="165" fontId="10" fillId="0" borderId="3" xfId="2" applyFont="1" applyBorder="1" applyAlignment="1">
      <alignment vertical="center"/>
    </xf>
    <xf numFmtId="0" fontId="10" fillId="0" borderId="3" xfId="0" applyFont="1" applyBorder="1" applyAlignment="1">
      <alignment horizontal="right" vertical="center"/>
    </xf>
    <xf numFmtId="0" fontId="10" fillId="0" borderId="6" xfId="0" applyFont="1" applyBorder="1" applyAlignment="1">
      <alignment horizontal="right" vertical="center"/>
    </xf>
    <xf numFmtId="0" fontId="10" fillId="0" borderId="0" xfId="0" applyFont="1" applyAlignment="1">
      <alignment horizontal="right" vertical="center"/>
    </xf>
    <xf numFmtId="2" fontId="10" fillId="0" borderId="6" xfId="0" applyNumberFormat="1" applyFont="1" applyBorder="1" applyAlignment="1">
      <alignment horizontal="right" vertical="center"/>
    </xf>
    <xf numFmtId="0" fontId="62" fillId="0" borderId="3" xfId="0" applyFont="1" applyBorder="1" applyAlignment="1">
      <alignment vertical="center"/>
    </xf>
    <xf numFmtId="2" fontId="10" fillId="0" borderId="4" xfId="0" applyNumberFormat="1" applyFont="1" applyBorder="1" applyAlignment="1">
      <alignment horizontal="right" vertical="center"/>
    </xf>
    <xf numFmtId="0" fontId="67" fillId="0" borderId="3" xfId="0" applyFont="1" applyBorder="1" applyAlignment="1">
      <alignment horizontal="left" vertical="center"/>
    </xf>
    <xf numFmtId="2" fontId="68" fillId="0" borderId="3" xfId="0" applyNumberFormat="1" applyFont="1" applyBorder="1" applyAlignment="1">
      <alignment horizontal="right" vertical="center"/>
    </xf>
    <xf numFmtId="2" fontId="68" fillId="0" borderId="5" xfId="0" applyNumberFormat="1" applyFont="1" applyBorder="1" applyAlignment="1">
      <alignment horizontal="right" vertical="center"/>
    </xf>
    <xf numFmtId="2" fontId="10" fillId="0" borderId="17" xfId="0" applyNumberFormat="1" applyFont="1" applyBorder="1" applyAlignment="1">
      <alignment horizontal="right" vertical="center"/>
    </xf>
    <xf numFmtId="165" fontId="10" fillId="0" borderId="0" xfId="2" applyFont="1" applyBorder="1" applyAlignment="1">
      <alignment vertical="center"/>
    </xf>
    <xf numFmtId="0" fontId="10" fillId="0" borderId="5" xfId="0" applyFont="1" applyBorder="1" applyAlignment="1">
      <alignment vertical="center"/>
    </xf>
    <xf numFmtId="165" fontId="10" fillId="0" borderId="5" xfId="2" applyFont="1" applyBorder="1" applyAlignment="1">
      <alignment vertical="center"/>
    </xf>
    <xf numFmtId="0" fontId="10" fillId="0" borderId="5" xfId="0" applyFont="1" applyBorder="1" applyAlignment="1">
      <alignment horizontal="right" vertical="center"/>
    </xf>
    <xf numFmtId="0" fontId="10" fillId="0" borderId="6" xfId="0" applyFont="1" applyBorder="1" applyAlignment="1">
      <alignment vertical="center"/>
    </xf>
    <xf numFmtId="1" fontId="10" fillId="0" borderId="3" xfId="0" applyNumberFormat="1" applyFont="1" applyBorder="1" applyAlignment="1">
      <alignment horizontal="right" vertical="center"/>
    </xf>
    <xf numFmtId="165" fontId="10" fillId="4" borderId="3" xfId="2" applyFont="1" applyFill="1" applyBorder="1" applyAlignment="1">
      <alignment horizontal="right" vertical="center"/>
    </xf>
    <xf numFmtId="165" fontId="10" fillId="0" borderId="3" xfId="2" applyFont="1" applyBorder="1" applyAlignment="1">
      <alignment horizontal="right" vertical="center"/>
    </xf>
    <xf numFmtId="0" fontId="10" fillId="0" borderId="3" xfId="0" applyFont="1" applyBorder="1" applyAlignment="1">
      <alignment horizontal="left" vertical="center" indent="1"/>
    </xf>
    <xf numFmtId="4" fontId="10" fillId="0" borderId="3" xfId="0" applyNumberFormat="1" applyFont="1" applyBorder="1" applyAlignment="1">
      <alignment horizontal="right" vertical="center"/>
    </xf>
    <xf numFmtId="2" fontId="62" fillId="0" borderId="3" xfId="0" applyNumberFormat="1" applyFont="1" applyBorder="1" applyAlignment="1">
      <alignment horizontal="right" vertical="center"/>
    </xf>
    <xf numFmtId="2" fontId="10" fillId="4" borderId="3" xfId="0" applyNumberFormat="1" applyFont="1" applyFill="1" applyBorder="1" applyAlignment="1">
      <alignment horizontal="right" vertical="center"/>
    </xf>
    <xf numFmtId="0" fontId="10" fillId="4" borderId="3" xfId="0" applyFont="1" applyFill="1" applyBorder="1" applyAlignment="1">
      <alignment horizontal="right" vertical="center"/>
    </xf>
    <xf numFmtId="166" fontId="68" fillId="0" borderId="3" xfId="0" applyNumberFormat="1" applyFont="1" applyBorder="1" applyAlignment="1">
      <alignment horizontal="right" vertical="center"/>
    </xf>
    <xf numFmtId="169" fontId="10" fillId="0" borderId="3" xfId="2" applyNumberFormat="1" applyFont="1" applyBorder="1" applyAlignment="1">
      <alignment vertical="center"/>
    </xf>
    <xf numFmtId="3" fontId="10" fillId="0" borderId="3" xfId="0" applyNumberFormat="1" applyFont="1" applyBorder="1" applyAlignment="1">
      <alignment horizontal="right" vertical="center"/>
    </xf>
    <xf numFmtId="167" fontId="10" fillId="0" borderId="3" xfId="2" applyNumberFormat="1" applyFont="1" applyFill="1" applyBorder="1" applyAlignment="1">
      <alignment horizontal="right" vertical="center"/>
    </xf>
    <xf numFmtId="0" fontId="61" fillId="2" borderId="0" xfId="0" applyFont="1" applyFill="1" applyAlignment="1">
      <alignment vertical="center"/>
    </xf>
    <xf numFmtId="0" fontId="61" fillId="2" borderId="0" xfId="0" applyFont="1" applyFill="1" applyAlignment="1">
      <alignment horizontal="center" vertical="center"/>
    </xf>
    <xf numFmtId="0" fontId="61" fillId="2" borderId="0" xfId="0" applyFont="1" applyFill="1" applyAlignment="1">
      <alignment horizontal="right" vertical="center"/>
    </xf>
    <xf numFmtId="0" fontId="62" fillId="0" borderId="4" xfId="0" applyFont="1" applyBorder="1" applyAlignment="1">
      <alignment vertical="center"/>
    </xf>
    <xf numFmtId="0" fontId="10" fillId="0" borderId="4" xfId="0" applyFont="1" applyBorder="1" applyAlignment="1">
      <alignment vertical="center"/>
    </xf>
    <xf numFmtId="0" fontId="10" fillId="0" borderId="4" xfId="0" applyFont="1" applyBorder="1" applyAlignment="1">
      <alignment horizontal="center" vertical="center"/>
    </xf>
    <xf numFmtId="0" fontId="10" fillId="0" borderId="4" xfId="0" applyFont="1" applyBorder="1" applyAlignment="1">
      <alignment horizontal="right" vertical="center"/>
    </xf>
    <xf numFmtId="3" fontId="63" fillId="0" borderId="4" xfId="0" applyNumberFormat="1" applyFont="1" applyBorder="1" applyAlignment="1">
      <alignment horizontal="center" vertical="center"/>
    </xf>
    <xf numFmtId="3" fontId="63" fillId="0" borderId="4" xfId="0" applyNumberFormat="1" applyFont="1" applyBorder="1" applyAlignment="1">
      <alignment horizontal="right" vertical="center"/>
    </xf>
    <xf numFmtId="167" fontId="10" fillId="0" borderId="4" xfId="2" applyNumberFormat="1" applyFont="1" applyFill="1" applyBorder="1" applyAlignment="1">
      <alignment horizontal="right" vertical="center"/>
    </xf>
    <xf numFmtId="0" fontId="63" fillId="0" borderId="3" xfId="0" applyFont="1" applyFill="1" applyBorder="1" applyAlignment="1">
      <alignment horizontal="left" vertical="center"/>
    </xf>
    <xf numFmtId="0" fontId="63" fillId="0" borderId="3" xfId="0" applyFont="1" applyFill="1" applyBorder="1" applyAlignment="1">
      <alignment horizontal="center" vertical="center"/>
    </xf>
    <xf numFmtId="0" fontId="63" fillId="0" borderId="3" xfId="0" applyFont="1" applyFill="1" applyBorder="1" applyAlignment="1">
      <alignment horizontal="right" vertical="center"/>
    </xf>
    <xf numFmtId="0" fontId="63" fillId="0" borderId="3" xfId="0" applyFont="1" applyBorder="1" applyAlignment="1">
      <alignment horizontal="center" vertical="center"/>
    </xf>
    <xf numFmtId="3" fontId="63" fillId="0" borderId="3" xfId="0" applyNumberFormat="1" applyFont="1" applyBorder="1" applyAlignment="1">
      <alignment horizontal="right" vertical="center"/>
    </xf>
    <xf numFmtId="3" fontId="63" fillId="0" borderId="3" xfId="0" applyNumberFormat="1" applyFont="1" applyBorder="1" applyAlignment="1">
      <alignment horizontal="left" vertical="center"/>
    </xf>
    <xf numFmtId="3" fontId="63" fillId="0" borderId="3" xfId="0" applyNumberFormat="1" applyFont="1" applyBorder="1" applyAlignment="1">
      <alignment horizontal="center" vertical="center"/>
    </xf>
    <xf numFmtId="0" fontId="62" fillId="0" borderId="3" xfId="0" applyFont="1" applyBorder="1" applyAlignment="1">
      <alignment horizontal="left" vertical="center"/>
    </xf>
    <xf numFmtId="0" fontId="10" fillId="0" borderId="3" xfId="0" applyFont="1" applyBorder="1" applyAlignment="1">
      <alignment vertical="center" wrapText="1"/>
    </xf>
    <xf numFmtId="10" fontId="10" fillId="0" borderId="3" xfId="1" applyNumberFormat="1" applyFont="1" applyBorder="1" applyAlignment="1">
      <alignment horizontal="center" vertical="center"/>
    </xf>
    <xf numFmtId="165" fontId="10" fillId="0" borderId="3" xfId="2" applyFont="1" applyFill="1" applyBorder="1" applyAlignment="1">
      <alignment horizontal="right" vertical="center"/>
    </xf>
    <xf numFmtId="0" fontId="10" fillId="0" borderId="3" xfId="0" applyFont="1" applyBorder="1" applyAlignment="1">
      <alignment horizontal="center" vertical="center"/>
    </xf>
    <xf numFmtId="2" fontId="10" fillId="0" borderId="3" xfId="0" applyNumberFormat="1" applyFont="1" applyBorder="1" applyAlignment="1">
      <alignment horizontal="center" vertical="center"/>
    </xf>
    <xf numFmtId="2" fontId="10" fillId="0" borderId="3" xfId="1" applyNumberFormat="1" applyFont="1" applyFill="1" applyBorder="1" applyAlignment="1">
      <alignment horizontal="right" vertical="center"/>
    </xf>
    <xf numFmtId="0" fontId="10" fillId="0" borderId="3" xfId="1" applyNumberFormat="1" applyFont="1" applyFill="1" applyBorder="1" applyAlignment="1">
      <alignment horizontal="right" vertical="center"/>
    </xf>
    <xf numFmtId="3" fontId="10" fillId="0" borderId="3" xfId="0" applyNumberFormat="1" applyFont="1" applyBorder="1" applyAlignment="1">
      <alignment horizontal="center" vertical="center"/>
    </xf>
    <xf numFmtId="0" fontId="10" fillId="0" borderId="0" xfId="0" applyFont="1" applyAlignment="1">
      <alignment horizontal="center" vertical="center"/>
    </xf>
    <xf numFmtId="3" fontId="10" fillId="4" borderId="3" xfId="0" applyNumberFormat="1" applyFont="1" applyFill="1" applyBorder="1" applyAlignment="1">
      <alignment horizontal="right" vertical="top"/>
    </xf>
    <xf numFmtId="3" fontId="10" fillId="4" borderId="3" xfId="0" applyNumberFormat="1" applyFont="1" applyFill="1" applyBorder="1" applyAlignment="1">
      <alignment horizontal="right" vertical="center"/>
    </xf>
    <xf numFmtId="0" fontId="62" fillId="0" borderId="3" xfId="0" applyFont="1" applyBorder="1" applyAlignment="1">
      <alignment horizontal="center" vertical="center"/>
    </xf>
    <xf numFmtId="0" fontId="62" fillId="4" borderId="3" xfId="0" applyFont="1" applyFill="1" applyBorder="1" applyAlignment="1">
      <alignment horizontal="right" vertical="center"/>
    </xf>
    <xf numFmtId="0" fontId="62" fillId="0" borderId="3" xfId="0" applyFont="1" applyBorder="1" applyAlignment="1">
      <alignment horizontal="right" vertical="center"/>
    </xf>
    <xf numFmtId="165" fontId="62" fillId="0" borderId="3" xfId="2" applyFont="1" applyFill="1" applyBorder="1" applyAlignment="1">
      <alignment horizontal="right" vertical="center"/>
    </xf>
    <xf numFmtId="0" fontId="10" fillId="0" borderId="3" xfId="2" applyNumberFormat="1" applyFont="1" applyFill="1" applyBorder="1" applyAlignment="1">
      <alignment horizontal="right" vertical="center"/>
    </xf>
    <xf numFmtId="167" fontId="10" fillId="0" borderId="3" xfId="2" applyNumberFormat="1" applyFont="1" applyFill="1" applyBorder="1" applyAlignment="1">
      <alignment vertical="center"/>
    </xf>
    <xf numFmtId="2" fontId="10" fillId="0" borderId="3" xfId="2" applyNumberFormat="1" applyFont="1" applyFill="1" applyBorder="1" applyAlignment="1">
      <alignment horizontal="right" vertical="center"/>
    </xf>
    <xf numFmtId="165" fontId="10" fillId="0" borderId="3" xfId="2" applyFont="1" applyFill="1" applyBorder="1" applyAlignment="1">
      <alignment vertical="center"/>
    </xf>
    <xf numFmtId="0" fontId="10" fillId="0" borderId="3" xfId="2" applyNumberFormat="1" applyFont="1" applyFill="1" applyBorder="1" applyAlignment="1">
      <alignment vertical="center"/>
    </xf>
    <xf numFmtId="0" fontId="10" fillId="0" borderId="0" xfId="2" applyNumberFormat="1" applyFont="1" applyFill="1" applyBorder="1" applyAlignment="1">
      <alignment horizontal="right" vertical="center"/>
    </xf>
    <xf numFmtId="165" fontId="10" fillId="0" borderId="0" xfId="2" applyFont="1" applyFill="1" applyBorder="1" applyAlignment="1">
      <alignment horizontal="right" vertical="center"/>
    </xf>
    <xf numFmtId="0" fontId="10" fillId="0" borderId="3" xfId="0" applyFont="1" applyFill="1" applyBorder="1" applyAlignment="1">
      <alignment vertical="center"/>
    </xf>
    <xf numFmtId="0" fontId="10" fillId="0" borderId="0" xfId="0" applyFont="1" applyFill="1" applyAlignment="1">
      <alignment horizontal="center" vertical="center"/>
    </xf>
    <xf numFmtId="0" fontId="10" fillId="0" borderId="3" xfId="0" applyFont="1" applyFill="1" applyBorder="1" applyAlignment="1">
      <alignment horizontal="right" vertical="center"/>
    </xf>
    <xf numFmtId="167" fontId="10" fillId="0" borderId="3" xfId="2" applyNumberFormat="1" applyFont="1" applyFill="1" applyBorder="1" applyAlignment="1">
      <alignment horizontal="right" vertical="center" wrapText="1"/>
    </xf>
    <xf numFmtId="0" fontId="10" fillId="0" borderId="3" xfId="0" applyFont="1" applyFill="1" applyBorder="1" applyAlignment="1">
      <alignment horizontal="center" vertical="center"/>
    </xf>
    <xf numFmtId="0" fontId="10" fillId="0" borderId="3" xfId="0" applyFont="1" applyBorder="1" applyAlignment="1">
      <alignment horizontal="right" wrapText="1"/>
    </xf>
    <xf numFmtId="165" fontId="63" fillId="0" borderId="3" xfId="2" applyFont="1" applyFill="1" applyBorder="1" applyAlignment="1">
      <alignment horizontal="right" vertical="center"/>
    </xf>
    <xf numFmtId="0" fontId="62" fillId="0" borderId="3" xfId="0" applyFont="1" applyBorder="1" applyAlignment="1">
      <alignment vertical="center" wrapText="1"/>
    </xf>
    <xf numFmtId="0" fontId="10" fillId="0" borderId="3" xfId="0" applyFont="1" applyBorder="1" applyAlignment="1">
      <alignment horizontal="center" vertical="center" wrapText="1"/>
    </xf>
    <xf numFmtId="0" fontId="62" fillId="3" borderId="2" xfId="0" applyFont="1" applyFill="1" applyBorder="1" applyAlignment="1">
      <alignment vertical="center" wrapText="1"/>
    </xf>
    <xf numFmtId="0" fontId="10" fillId="3" borderId="2" xfId="0" applyFont="1" applyFill="1" applyBorder="1" applyAlignment="1">
      <alignment vertical="center" wrapText="1"/>
    </xf>
    <xf numFmtId="0" fontId="10" fillId="3" borderId="2" xfId="0" applyFont="1" applyFill="1" applyBorder="1" applyAlignment="1">
      <alignment horizontal="right" vertical="center" wrapText="1"/>
    </xf>
    <xf numFmtId="2" fontId="10" fillId="3" borderId="2" xfId="0" applyNumberFormat="1" applyFont="1" applyFill="1" applyBorder="1" applyAlignment="1">
      <alignment horizontal="right" vertical="center" wrapText="1"/>
    </xf>
    <xf numFmtId="0" fontId="63" fillId="0" borderId="3" xfId="0" applyFont="1" applyBorder="1" applyAlignment="1">
      <alignment horizontal="left" vertical="center" wrapText="1"/>
    </xf>
    <xf numFmtId="0" fontId="63" fillId="0" borderId="4" xfId="0" applyFont="1" applyBorder="1" applyAlignment="1">
      <alignment horizontal="right" vertical="center" wrapText="1"/>
    </xf>
    <xf numFmtId="1" fontId="10" fillId="0" borderId="4" xfId="0" applyNumberFormat="1" applyFont="1" applyBorder="1" applyAlignment="1">
      <alignment horizontal="right" vertical="center" wrapText="1"/>
    </xf>
    <xf numFmtId="0" fontId="63" fillId="4" borderId="4" xfId="0" applyFont="1" applyFill="1" applyBorder="1" applyAlignment="1">
      <alignment horizontal="right" vertical="center" wrapText="1"/>
    </xf>
    <xf numFmtId="0" fontId="63" fillId="0" borderId="3" xfId="0" applyFont="1" applyBorder="1" applyAlignment="1">
      <alignment horizontal="right" vertical="center" wrapText="1"/>
    </xf>
    <xf numFmtId="0" fontId="63" fillId="4" borderId="3" xfId="0" applyFont="1" applyFill="1" applyBorder="1" applyAlignment="1">
      <alignment horizontal="right" vertical="center" wrapText="1"/>
    </xf>
    <xf numFmtId="1" fontId="10" fillId="0" borderId="3" xfId="0" applyNumberFormat="1" applyFont="1" applyBorder="1" applyAlignment="1">
      <alignment horizontal="right" vertical="center" wrapText="1"/>
    </xf>
    <xf numFmtId="10" fontId="63" fillId="0" borderId="3" xfId="0" applyNumberFormat="1" applyFont="1" applyBorder="1" applyAlignment="1">
      <alignment horizontal="right" vertical="center" wrapText="1"/>
    </xf>
    <xf numFmtId="10" fontId="63" fillId="4" borderId="3" xfId="0" applyNumberFormat="1" applyFont="1" applyFill="1" applyBorder="1" applyAlignment="1">
      <alignment horizontal="right" vertical="center" wrapText="1"/>
    </xf>
    <xf numFmtId="10" fontId="10" fillId="0" borderId="3" xfId="1" applyNumberFormat="1" applyFont="1" applyBorder="1" applyAlignment="1">
      <alignment horizontal="right" vertical="center" wrapText="1"/>
    </xf>
    <xf numFmtId="0" fontId="10" fillId="3" borderId="3" xfId="0" applyFont="1" applyFill="1" applyBorder="1" applyAlignment="1">
      <alignment vertical="center" wrapText="1"/>
    </xf>
    <xf numFmtId="0" fontId="10" fillId="3" borderId="3" xfId="0" applyFont="1" applyFill="1" applyBorder="1" applyAlignment="1">
      <alignment horizontal="right" vertical="center" wrapText="1"/>
    </xf>
    <xf numFmtId="2" fontId="10" fillId="3" borderId="3" xfId="0" applyNumberFormat="1" applyFont="1" applyFill="1" applyBorder="1" applyAlignment="1">
      <alignment horizontal="right" vertical="center" wrapText="1"/>
    </xf>
    <xf numFmtId="0" fontId="10" fillId="0" borderId="3" xfId="0" applyFont="1" applyBorder="1" applyAlignment="1">
      <alignment horizontal="left" vertical="center" wrapText="1"/>
    </xf>
    <xf numFmtId="0" fontId="10" fillId="0" borderId="3" xfId="0" applyFont="1" applyBorder="1" applyAlignment="1">
      <alignment horizontal="right" vertical="center" wrapText="1"/>
    </xf>
    <xf numFmtId="0" fontId="10" fillId="4" borderId="3" xfId="0" applyFont="1" applyFill="1" applyBorder="1" applyAlignment="1">
      <alignment horizontal="right" vertical="top" wrapText="1"/>
    </xf>
    <xf numFmtId="0" fontId="62" fillId="3" borderId="3" xfId="0" applyFont="1" applyFill="1" applyBorder="1" applyAlignment="1">
      <alignment vertical="center" wrapText="1"/>
    </xf>
    <xf numFmtId="0" fontId="10" fillId="3" borderId="3" xfId="0" applyFont="1" applyFill="1" applyBorder="1" applyAlignment="1">
      <alignment horizontal="right" vertical="top" wrapText="1"/>
    </xf>
    <xf numFmtId="2" fontId="10" fillId="0" borderId="3" xfId="0" applyNumberFormat="1" applyFont="1" applyBorder="1" applyAlignment="1">
      <alignment horizontal="right" vertical="center" wrapText="1"/>
    </xf>
    <xf numFmtId="0" fontId="10" fillId="0" borderId="3" xfId="0" applyFont="1" applyBorder="1" applyAlignment="1">
      <alignment horizontal="right" vertical="top" wrapText="1"/>
    </xf>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right" vertical="center" wrapText="1"/>
    </xf>
    <xf numFmtId="167" fontId="10" fillId="0" borderId="0" xfId="2" applyNumberFormat="1" applyFont="1" applyBorder="1" applyAlignment="1">
      <alignment horizontal="right" vertical="center" wrapText="1"/>
    </xf>
    <xf numFmtId="2" fontId="10" fillId="0" borderId="0" xfId="0" applyNumberFormat="1" applyFont="1" applyAlignment="1">
      <alignment horizontal="right" vertical="center"/>
    </xf>
    <xf numFmtId="2" fontId="10" fillId="0" borderId="38" xfId="0" applyNumberFormat="1" applyFont="1" applyBorder="1" applyAlignment="1">
      <alignment horizontal="right" vertical="center"/>
    </xf>
    <xf numFmtId="0" fontId="65" fillId="0" borderId="20" xfId="0" applyFont="1" applyBorder="1" applyAlignment="1">
      <alignment horizontal="center" vertical="center"/>
    </xf>
    <xf numFmtId="9" fontId="7" fillId="0" borderId="0" xfId="1" applyFont="1" applyBorder="1" applyAlignment="1">
      <alignment vertical="center" wrapText="1"/>
    </xf>
    <xf numFmtId="0" fontId="0" fillId="0" borderId="18" xfId="0" applyBorder="1"/>
    <xf numFmtId="0" fontId="3" fillId="0" borderId="0" xfId="3" applyFill="1" applyAlignment="1">
      <alignment horizontal="left"/>
    </xf>
    <xf numFmtId="0" fontId="3" fillId="0" borderId="0" xfId="3" applyFill="1"/>
    <xf numFmtId="0" fontId="3" fillId="0" borderId="0" xfId="3" applyAlignment="1">
      <alignment horizontal="left"/>
    </xf>
    <xf numFmtId="0" fontId="3" fillId="0" borderId="0" xfId="3" applyAlignment="1">
      <alignment vertical="center"/>
    </xf>
    <xf numFmtId="0" fontId="3" fillId="0" borderId="0" xfId="3"/>
    <xf numFmtId="0" fontId="43" fillId="5" borderId="0" xfId="0" applyFont="1" applyFill="1" applyAlignment="1">
      <alignment vertical="center"/>
    </xf>
    <xf numFmtId="0" fontId="42" fillId="0" borderId="0" xfId="3" applyFont="1" applyAlignment="1">
      <alignment vertical="center"/>
    </xf>
    <xf numFmtId="0" fontId="22" fillId="0" borderId="0" xfId="0" applyFont="1"/>
    <xf numFmtId="0" fontId="27" fillId="0" borderId="0" xfId="3" applyFont="1" applyAlignment="1">
      <alignment vertical="center"/>
    </xf>
    <xf numFmtId="0" fontId="7" fillId="0" borderId="0" xfId="0" applyFont="1" applyAlignment="1">
      <alignment vertical="center"/>
    </xf>
    <xf numFmtId="0" fontId="27" fillId="0" borderId="0" xfId="3" applyFont="1" applyBorder="1" applyAlignment="1">
      <alignment vertical="center"/>
    </xf>
    <xf numFmtId="0" fontId="19" fillId="0" borderId="8" xfId="0" applyFont="1" applyBorder="1" applyAlignment="1">
      <alignmen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43" fillId="5" borderId="8" xfId="0" applyFont="1" applyFill="1" applyBorder="1" applyAlignment="1">
      <alignment horizontal="left" vertical="center"/>
    </xf>
    <xf numFmtId="0" fontId="7" fillId="12" borderId="39" xfId="0" applyFont="1" applyFill="1" applyBorder="1" applyAlignment="1">
      <alignment horizontal="left" vertical="center" wrapText="1"/>
    </xf>
    <xf numFmtId="0" fontId="7" fillId="12" borderId="40" xfId="0" applyFont="1" applyFill="1" applyBorder="1" applyAlignment="1">
      <alignment horizontal="left" vertical="center" wrapText="1"/>
    </xf>
    <xf numFmtId="0" fontId="7" fillId="12" borderId="41" xfId="0" applyFont="1" applyFill="1" applyBorder="1" applyAlignment="1">
      <alignment horizontal="left" vertical="center" wrapText="1"/>
    </xf>
    <xf numFmtId="0" fontId="7" fillId="12" borderId="42" xfId="0" applyFont="1" applyFill="1" applyBorder="1" applyAlignment="1">
      <alignment horizontal="left" vertical="center" wrapText="1"/>
    </xf>
    <xf numFmtId="0" fontId="7" fillId="12" borderId="0" xfId="0" applyFont="1" applyFill="1" applyAlignment="1">
      <alignment horizontal="left" vertical="center" wrapText="1"/>
    </xf>
    <xf numFmtId="0" fontId="7" fillId="12" borderId="43" xfId="0" applyFont="1" applyFill="1" applyBorder="1" applyAlignment="1">
      <alignment horizontal="left" vertical="center" wrapText="1"/>
    </xf>
    <xf numFmtId="0" fontId="7" fillId="12" borderId="44" xfId="0" applyFont="1" applyFill="1" applyBorder="1" applyAlignment="1">
      <alignment horizontal="left" vertical="center" wrapText="1"/>
    </xf>
    <xf numFmtId="0" fontId="7" fillId="12" borderId="45" xfId="0" applyFont="1" applyFill="1" applyBorder="1" applyAlignment="1">
      <alignment horizontal="left" vertical="center" wrapText="1"/>
    </xf>
    <xf numFmtId="0" fontId="7" fillId="12" borderId="46" xfId="0" applyFont="1" applyFill="1" applyBorder="1" applyAlignment="1">
      <alignment horizontal="left" vertical="center" wrapText="1"/>
    </xf>
    <xf numFmtId="0" fontId="3" fillId="0" borderId="0" xfId="3" applyAlignment="1">
      <alignment horizontal="left" vertical="center"/>
    </xf>
    <xf numFmtId="0" fontId="35" fillId="6" borderId="0" xfId="0" applyFont="1" applyFill="1" applyAlignment="1">
      <alignment horizontal="center" vertical="center" wrapText="1"/>
    </xf>
    <xf numFmtId="0" fontId="24" fillId="6" borderId="0" xfId="0" applyFont="1" applyFill="1" applyAlignment="1">
      <alignment horizontal="right" vertical="top" wrapText="1"/>
    </xf>
    <xf numFmtId="0" fontId="49" fillId="0" borderId="9" xfId="3" applyFont="1" applyBorder="1" applyAlignment="1">
      <alignment horizontal="left" vertical="center"/>
    </xf>
    <xf numFmtId="0" fontId="49" fillId="0" borderId="0" xfId="3" applyFont="1" applyAlignment="1">
      <alignment horizontal="left" vertical="center"/>
    </xf>
    <xf numFmtId="0" fontId="48" fillId="0" borderId="0" xfId="0" applyFont="1" applyAlignment="1">
      <alignment horizontal="left"/>
    </xf>
    <xf numFmtId="0" fontId="21" fillId="5" borderId="8" xfId="0" applyFont="1" applyFill="1" applyBorder="1" applyAlignment="1">
      <alignment horizontal="left" vertical="center"/>
    </xf>
    <xf numFmtId="0" fontId="0" fillId="0" borderId="49" xfId="0" applyFont="1" applyBorder="1" applyAlignment="1">
      <alignment horizontal="left" vertical="center" wrapText="1"/>
    </xf>
    <xf numFmtId="0" fontId="0" fillId="0" borderId="54" xfId="0" applyFont="1" applyBorder="1" applyAlignment="1">
      <alignment horizontal="left" vertical="center" wrapText="1"/>
    </xf>
    <xf numFmtId="0" fontId="0" fillId="0" borderId="50" xfId="0" applyFont="1" applyBorder="1" applyAlignment="1">
      <alignment horizontal="left" vertical="center" wrapText="1"/>
    </xf>
    <xf numFmtId="0" fontId="54" fillId="0" borderId="51" xfId="0" applyFont="1" applyBorder="1" applyAlignment="1">
      <alignment horizontal="left" vertical="center" wrapText="1"/>
    </xf>
    <xf numFmtId="0" fontId="54" fillId="0" borderId="34" xfId="0" applyFont="1" applyBorder="1" applyAlignment="1">
      <alignment horizontal="left" vertical="center" wrapText="1"/>
    </xf>
    <xf numFmtId="0" fontId="43" fillId="0" borderId="52" xfId="0" applyFont="1" applyBorder="1" applyAlignment="1">
      <alignment horizontal="left" vertical="center" wrapText="1"/>
    </xf>
    <xf numFmtId="0" fontId="43" fillId="0" borderId="50" xfId="0" applyFont="1" applyBorder="1" applyAlignment="1">
      <alignment horizontal="left" vertical="center" wrapText="1"/>
    </xf>
    <xf numFmtId="0" fontId="43" fillId="13" borderId="55" xfId="0" applyFont="1" applyFill="1" applyBorder="1" applyAlignment="1">
      <alignment horizontal="left" vertical="center" wrapText="1"/>
    </xf>
    <xf numFmtId="0" fontId="43" fillId="13" borderId="56" xfId="0" applyFont="1" applyFill="1" applyBorder="1" applyAlignment="1">
      <alignment horizontal="left" vertical="center" wrapText="1"/>
    </xf>
    <xf numFmtId="0" fontId="43" fillId="13" borderId="47" xfId="0" applyFont="1" applyFill="1" applyBorder="1" applyAlignment="1">
      <alignment horizontal="left" vertical="center" wrapText="1"/>
    </xf>
    <xf numFmtId="0" fontId="43" fillId="13" borderId="48" xfId="0" applyFont="1" applyFill="1" applyBorder="1" applyAlignment="1">
      <alignment horizontal="left" vertical="center" wrapText="1"/>
    </xf>
    <xf numFmtId="0" fontId="54" fillId="0" borderId="53" xfId="0" applyFont="1" applyBorder="1" applyAlignment="1">
      <alignment horizontal="left" vertical="center" wrapText="1"/>
    </xf>
    <xf numFmtId="0" fontId="52" fillId="13" borderId="60" xfId="0" applyFont="1" applyFill="1" applyBorder="1" applyAlignment="1">
      <alignment horizontal="left" vertical="center" wrapText="1"/>
    </xf>
    <xf numFmtId="0" fontId="43" fillId="13" borderId="61" xfId="0" applyFont="1" applyFill="1" applyBorder="1" applyAlignment="1">
      <alignment horizontal="left" vertical="center" wrapText="1"/>
    </xf>
    <xf numFmtId="0" fontId="0" fillId="0" borderId="52" xfId="0" applyFont="1" applyBorder="1" applyAlignment="1">
      <alignment horizontal="left" vertical="center" wrapText="1"/>
    </xf>
    <xf numFmtId="0" fontId="54" fillId="0" borderId="57" xfId="0" applyFont="1" applyBorder="1" applyAlignment="1">
      <alignment horizontal="left" vertical="center" wrapText="1"/>
    </xf>
    <xf numFmtId="0" fontId="51" fillId="0" borderId="58" xfId="0" applyFont="1" applyBorder="1" applyAlignment="1">
      <alignment horizontal="left" vertical="center" wrapText="1"/>
    </xf>
    <xf numFmtId="0" fontId="51" fillId="0" borderId="54" xfId="0" applyFont="1" applyBorder="1" applyAlignment="1">
      <alignment horizontal="left" vertical="center" wrapText="1"/>
    </xf>
    <xf numFmtId="0" fontId="51" fillId="0" borderId="59" xfId="0" applyFont="1" applyBorder="1" applyAlignment="1">
      <alignment horizontal="left" vertical="center" wrapText="1"/>
    </xf>
    <xf numFmtId="0" fontId="51" fillId="0" borderId="57" xfId="0" applyFont="1" applyBorder="1" applyAlignment="1">
      <alignment horizontal="left" vertical="center" wrapText="1"/>
    </xf>
    <xf numFmtId="0" fontId="43" fillId="13" borderId="6" xfId="0" applyFont="1" applyFill="1" applyBorder="1" applyAlignment="1">
      <alignment horizontal="left" vertical="center" wrapText="1"/>
    </xf>
    <xf numFmtId="0" fontId="53" fillId="0" borderId="6" xfId="0" applyFont="1" applyBorder="1" applyAlignment="1">
      <alignment horizontal="left" vertical="center" wrapText="1"/>
    </xf>
    <xf numFmtId="0" fontId="0" fillId="0" borderId="6" xfId="0" applyFont="1" applyBorder="1" applyAlignment="1">
      <alignment horizontal="left" vertical="center" wrapText="1"/>
    </xf>
    <xf numFmtId="0" fontId="43" fillId="0" borderId="54" xfId="0" applyFont="1" applyBorder="1" applyAlignment="1">
      <alignment horizontal="left" vertical="center" wrapText="1"/>
    </xf>
    <xf numFmtId="0" fontId="43" fillId="0" borderId="49" xfId="0" applyFont="1" applyBorder="1" applyAlignment="1">
      <alignment horizontal="left" vertical="center" wrapText="1"/>
    </xf>
    <xf numFmtId="0" fontId="39" fillId="0" borderId="11" xfId="5" applyFont="1" applyBorder="1" applyAlignment="1">
      <alignment vertical="center" wrapText="1"/>
    </xf>
    <xf numFmtId="0" fontId="16" fillId="0" borderId="0" xfId="0" applyFont="1" applyAlignment="1">
      <alignment horizontal="left" vertical="center" wrapText="1"/>
    </xf>
    <xf numFmtId="0" fontId="21" fillId="7" borderId="8" xfId="4" applyFont="1" applyFill="1" applyBorder="1" applyAlignment="1">
      <alignment horizontal="left" vertical="center" wrapText="1"/>
    </xf>
    <xf numFmtId="0" fontId="39" fillId="0" borderId="10" xfId="5" applyFont="1" applyBorder="1" applyAlignment="1">
      <alignment vertical="center" wrapText="1"/>
    </xf>
    <xf numFmtId="0" fontId="12" fillId="0" borderId="0" xfId="0" applyFont="1" applyAlignment="1">
      <alignment horizontal="right" vertical="center"/>
    </xf>
    <xf numFmtId="0" fontId="18" fillId="0" borderId="0" xfId="0" applyFont="1" applyAlignment="1">
      <alignment horizontal="right" vertical="center"/>
    </xf>
    <xf numFmtId="0" fontId="41" fillId="0" borderId="0" xfId="3" applyFont="1" applyBorder="1" applyAlignment="1">
      <alignment horizontal="right" vertical="center" wrapText="1"/>
    </xf>
    <xf numFmtId="0" fontId="29" fillId="0" borderId="0" xfId="3" applyFont="1" applyBorder="1" applyAlignment="1">
      <alignment horizontal="right" vertical="center"/>
    </xf>
    <xf numFmtId="0" fontId="29" fillId="0" borderId="7" xfId="3" applyFont="1" applyBorder="1" applyAlignment="1">
      <alignment horizontal="right" vertical="center"/>
    </xf>
    <xf numFmtId="0" fontId="39" fillId="0" borderId="12" xfId="5" applyFont="1" applyBorder="1" applyAlignment="1">
      <alignment horizontal="left" vertical="center" wrapText="1"/>
    </xf>
    <xf numFmtId="0" fontId="39" fillId="0" borderId="11" xfId="5" applyFont="1" applyBorder="1" applyAlignment="1">
      <alignment horizontal="left" vertical="center" wrapText="1"/>
    </xf>
    <xf numFmtId="0" fontId="39" fillId="10" borderId="19" xfId="0" applyFont="1" applyFill="1" applyBorder="1" applyAlignment="1">
      <alignment horizontal="left" vertical="top" wrapText="1"/>
    </xf>
    <xf numFmtId="0" fontId="39" fillId="10" borderId="20" xfId="0" applyFont="1" applyFill="1" applyBorder="1" applyAlignment="1">
      <alignment horizontal="left" vertical="top" wrapText="1"/>
    </xf>
    <xf numFmtId="0" fontId="39" fillId="10" borderId="21" xfId="0" applyFont="1" applyFill="1" applyBorder="1" applyAlignment="1">
      <alignment horizontal="left" vertical="top" wrapText="1"/>
    </xf>
    <xf numFmtId="0" fontId="39" fillId="0" borderId="19" xfId="0" applyFont="1" applyBorder="1" applyAlignment="1">
      <alignment horizontal="left" vertical="top" wrapText="1"/>
    </xf>
    <xf numFmtId="0" fontId="39" fillId="0" borderId="20" xfId="0" applyFont="1" applyBorder="1" applyAlignment="1">
      <alignment horizontal="left" vertical="top" wrapText="1"/>
    </xf>
    <xf numFmtId="0" fontId="39" fillId="0" borderId="21" xfId="0" applyFont="1" applyBorder="1" applyAlignment="1">
      <alignment horizontal="left" vertical="top" wrapText="1"/>
    </xf>
    <xf numFmtId="0" fontId="56" fillId="0" borderId="19" xfId="0" applyFont="1" applyBorder="1" applyAlignment="1">
      <alignment horizontal="center" wrapText="1"/>
    </xf>
    <xf numFmtId="0" fontId="56" fillId="0" borderId="20" xfId="0" applyFont="1" applyBorder="1" applyAlignment="1">
      <alignment horizontal="center" wrapText="1"/>
    </xf>
    <xf numFmtId="0" fontId="56" fillId="0" borderId="21" xfId="0" applyFont="1" applyBorder="1" applyAlignment="1">
      <alignment horizontal="center" wrapText="1"/>
    </xf>
    <xf numFmtId="0" fontId="39" fillId="0" borderId="19" xfId="0" applyFont="1" applyBorder="1" applyAlignment="1">
      <alignment horizontal="center"/>
    </xf>
    <xf numFmtId="0" fontId="39" fillId="0" borderId="20" xfId="0" applyFont="1" applyBorder="1" applyAlignment="1">
      <alignment horizontal="center"/>
    </xf>
    <xf numFmtId="0" fontId="39" fillId="0" borderId="21" xfId="0" applyFont="1" applyBorder="1" applyAlignment="1">
      <alignment horizontal="center"/>
    </xf>
    <xf numFmtId="0" fontId="21" fillId="8" borderId="0" xfId="6" applyFont="1" applyFill="1" applyAlignment="1">
      <alignment horizontal="left" vertical="center" wrapText="1"/>
    </xf>
    <xf numFmtId="0" fontId="39" fillId="0" borderId="6" xfId="0" applyFont="1" applyBorder="1" applyAlignment="1">
      <alignment horizontal="left" vertical="top" wrapText="1"/>
    </xf>
    <xf numFmtId="0" fontId="39" fillId="0" borderId="6" xfId="0" applyFont="1" applyBorder="1" applyAlignment="1">
      <alignment horizontal="center" vertical="top" wrapText="1"/>
    </xf>
    <xf numFmtId="0" fontId="39" fillId="0" borderId="6" xfId="0" applyFont="1" applyBorder="1" applyAlignment="1">
      <alignment horizontal="center" wrapText="1"/>
    </xf>
    <xf numFmtId="0" fontId="22" fillId="9" borderId="19" xfId="6" applyFont="1" applyFill="1" applyBorder="1" applyAlignment="1">
      <alignment horizontal="center" vertical="center"/>
    </xf>
    <xf numFmtId="0" fontId="22" fillId="9" borderId="20" xfId="6" applyFont="1" applyFill="1" applyBorder="1" applyAlignment="1">
      <alignment horizontal="center" vertical="center"/>
    </xf>
    <xf numFmtId="0" fontId="22" fillId="9" borderId="21" xfId="6" applyFont="1" applyFill="1" applyBorder="1" applyAlignment="1">
      <alignment horizontal="center" vertical="center"/>
    </xf>
    <xf numFmtId="0" fontId="39" fillId="10" borderId="6" xfId="0" applyFont="1" applyFill="1" applyBorder="1" applyAlignment="1">
      <alignment horizontal="left" vertical="top"/>
    </xf>
    <xf numFmtId="0" fontId="0" fillId="0" borderId="0" xfId="0" applyAlignment="1">
      <alignment horizontal="left" vertical="top" wrapText="1"/>
    </xf>
    <xf numFmtId="0" fontId="39" fillId="0" borderId="23" xfId="0" applyFont="1" applyBorder="1" applyAlignment="1">
      <alignment horizontal="left" vertical="top" wrapText="1"/>
    </xf>
    <xf numFmtId="0" fontId="39" fillId="0" borderId="0" xfId="0" applyFont="1" applyAlignment="1">
      <alignment horizontal="left" vertical="top" wrapText="1"/>
    </xf>
    <xf numFmtId="0" fontId="39" fillId="0" borderId="22" xfId="0" applyFont="1" applyBorder="1" applyAlignment="1">
      <alignment horizontal="left" vertical="top" wrapText="1"/>
    </xf>
    <xf numFmtId="0" fontId="16" fillId="0" borderId="0" xfId="0" applyFont="1" applyAlignment="1">
      <alignment horizontal="center" vertical="center" wrapText="1"/>
    </xf>
    <xf numFmtId="0" fontId="16" fillId="0" borderId="18" xfId="0" applyFont="1" applyBorder="1" applyAlignment="1">
      <alignment horizontal="center" vertical="center" wrapText="1"/>
    </xf>
    <xf numFmtId="0" fontId="21" fillId="8" borderId="28" xfId="6" applyFont="1" applyFill="1" applyBorder="1" applyAlignment="1">
      <alignment horizontal="left" vertical="center" wrapText="1"/>
    </xf>
    <xf numFmtId="0" fontId="21" fillId="8" borderId="29" xfId="6" applyFont="1" applyFill="1" applyBorder="1" applyAlignment="1">
      <alignment horizontal="left" vertical="center" wrapText="1"/>
    </xf>
    <xf numFmtId="0" fontId="21" fillId="8" borderId="30" xfId="6" applyFont="1" applyFill="1" applyBorder="1" applyAlignment="1">
      <alignment horizontal="left" vertical="center" wrapText="1"/>
    </xf>
    <xf numFmtId="0" fontId="39" fillId="0" borderId="23" xfId="0" applyFont="1" applyBorder="1" applyAlignment="1">
      <alignment horizontal="left" vertical="top"/>
    </xf>
    <xf numFmtId="0" fontId="39" fillId="0" borderId="0" xfId="0" applyFont="1" applyAlignment="1">
      <alignment horizontal="left" vertical="top"/>
    </xf>
    <xf numFmtId="0" fontId="39" fillId="0" borderId="22" xfId="0" applyFont="1" applyBorder="1" applyAlignment="1">
      <alignment horizontal="left" vertical="top"/>
    </xf>
    <xf numFmtId="0" fontId="39" fillId="10" borderId="6" xfId="0" applyFont="1" applyFill="1" applyBorder="1" applyAlignment="1">
      <alignment horizontal="left" vertical="top" wrapText="1"/>
    </xf>
    <xf numFmtId="0" fontId="21" fillId="8" borderId="23" xfId="6" applyFont="1" applyFill="1" applyBorder="1" applyAlignment="1">
      <alignment horizontal="left" vertical="center" wrapText="1"/>
    </xf>
    <xf numFmtId="0" fontId="22" fillId="9" borderId="6" xfId="6" applyFont="1" applyFill="1" applyBorder="1" applyAlignment="1">
      <alignment horizontal="center" vertical="center"/>
    </xf>
    <xf numFmtId="0" fontId="39" fillId="0" borderId="6" xfId="0" applyFont="1" applyBorder="1" applyAlignment="1">
      <alignment horizontal="center"/>
    </xf>
    <xf numFmtId="0" fontId="22" fillId="9" borderId="19" xfId="6" applyFont="1" applyFill="1" applyBorder="1" applyAlignment="1">
      <alignment horizontal="left" vertical="center"/>
    </xf>
    <xf numFmtId="0" fontId="22" fillId="9" borderId="20" xfId="6" applyFont="1" applyFill="1" applyBorder="1" applyAlignment="1">
      <alignment horizontal="left" vertical="center"/>
    </xf>
    <xf numFmtId="0" fontId="22" fillId="9" borderId="21" xfId="6" applyFont="1" applyFill="1" applyBorder="1" applyAlignment="1">
      <alignment horizontal="left" vertical="center"/>
    </xf>
    <xf numFmtId="0" fontId="39" fillId="0" borderId="62" xfId="0" applyFont="1" applyBorder="1" applyAlignment="1">
      <alignment vertical="top" wrapText="1"/>
    </xf>
    <xf numFmtId="0" fontId="39" fillId="0" borderId="63" xfId="0" applyFont="1" applyBorder="1" applyAlignment="1">
      <alignment vertical="top" wrapText="1"/>
    </xf>
    <xf numFmtId="0" fontId="39" fillId="0" borderId="64" xfId="0" applyFont="1" applyBorder="1" applyAlignment="1">
      <alignment vertical="top" wrapText="1"/>
    </xf>
    <xf numFmtId="0" fontId="39" fillId="0" borderId="23" xfId="0" applyFont="1" applyBorder="1" applyAlignment="1">
      <alignment vertical="top" wrapText="1"/>
    </xf>
    <xf numFmtId="0" fontId="39" fillId="0" borderId="0" xfId="0" applyFont="1" applyAlignment="1">
      <alignment vertical="top" wrapText="1"/>
    </xf>
    <xf numFmtId="0" fontId="39" fillId="0" borderId="22" xfId="0" applyFont="1" applyBorder="1" applyAlignment="1">
      <alignment vertical="top" wrapText="1"/>
    </xf>
    <xf numFmtId="0" fontId="47" fillId="0" borderId="0" xfId="0" applyFont="1" applyAlignment="1">
      <alignment horizontal="left" vertical="center"/>
    </xf>
    <xf numFmtId="0" fontId="47" fillId="0" borderId="7" xfId="0" applyFont="1" applyBorder="1" applyAlignment="1">
      <alignment horizontal="left" vertical="center"/>
    </xf>
    <xf numFmtId="0" fontId="12" fillId="0" borderId="7" xfId="0" applyFont="1" applyBorder="1" applyAlignment="1">
      <alignment horizontal="right" vertical="center" wrapText="1"/>
    </xf>
    <xf numFmtId="0" fontId="0" fillId="0" borderId="0" xfId="0" applyFont="1" applyAlignment="1">
      <alignment horizontal="left" vertical="center" wrapText="1"/>
    </xf>
    <xf numFmtId="0" fontId="22" fillId="0" borderId="13" xfId="0" applyFont="1" applyBorder="1" applyAlignment="1">
      <alignment horizontal="left" vertical="center" wrapText="1"/>
    </xf>
    <xf numFmtId="0" fontId="0" fillId="0" borderId="0" xfId="0" applyFont="1" applyAlignment="1">
      <alignment horizontal="left" vertical="top" wrapText="1"/>
    </xf>
    <xf numFmtId="0" fontId="0" fillId="0" borderId="0" xfId="0" applyFont="1" applyAlignment="1">
      <alignment horizontal="left" vertical="top"/>
    </xf>
    <xf numFmtId="0" fontId="0" fillId="0" borderId="66" xfId="0" applyFont="1" applyBorder="1" applyAlignment="1">
      <alignment horizontal="left" vertical="top" wrapText="1"/>
    </xf>
    <xf numFmtId="0" fontId="0" fillId="0" borderId="66" xfId="0" applyFont="1" applyBorder="1" applyAlignment="1">
      <alignment horizontal="left" vertical="top"/>
    </xf>
    <xf numFmtId="0" fontId="0" fillId="0" borderId="0" xfId="0" applyAlignment="1">
      <alignment horizontal="left" vertical="top"/>
    </xf>
    <xf numFmtId="0" fontId="0" fillId="0" borderId="0" xfId="0" applyAlignment="1">
      <alignment horizontal="center"/>
    </xf>
    <xf numFmtId="0" fontId="0" fillId="0" borderId="65" xfId="0" applyFont="1" applyBorder="1" applyAlignment="1">
      <alignment wrapText="1"/>
    </xf>
    <xf numFmtId="0" fontId="0" fillId="0" borderId="16" xfId="0" applyFont="1" applyBorder="1" applyAlignment="1">
      <alignment horizontal="left" vertical="top" wrapText="1"/>
    </xf>
    <xf numFmtId="0" fontId="0" fillId="0" borderId="16" xfId="0" applyFont="1" applyBorder="1" applyAlignment="1">
      <alignment horizontal="left" vertical="top"/>
    </xf>
    <xf numFmtId="0" fontId="34" fillId="0" borderId="0" xfId="0" applyFont="1" applyAlignment="1">
      <alignment horizontal="left" vertical="center" wrapText="1"/>
    </xf>
    <xf numFmtId="0" fontId="0" fillId="0" borderId="0" xfId="0" applyFont="1" applyAlignment="1">
      <alignment horizontal="left" vertical="center"/>
    </xf>
    <xf numFmtId="0" fontId="4" fillId="0" borderId="0" xfId="3" applyFont="1" applyBorder="1" applyAlignment="1">
      <alignment horizontal="right" vertical="center"/>
    </xf>
    <xf numFmtId="0" fontId="6" fillId="0" borderId="0" xfId="3" applyFont="1" applyBorder="1" applyAlignment="1">
      <alignment horizontal="right" vertical="center"/>
    </xf>
    <xf numFmtId="9" fontId="7" fillId="0" borderId="0" xfId="1" applyFont="1" applyAlignment="1">
      <alignment horizontal="center" vertical="center"/>
    </xf>
    <xf numFmtId="0" fontId="26" fillId="0" borderId="0" xfId="0" applyFont="1" applyAlignment="1">
      <alignment horizontal="left" vertical="center"/>
    </xf>
    <xf numFmtId="0" fontId="26" fillId="0" borderId="0" xfId="0" applyFont="1" applyAlignment="1">
      <alignment horizontal="center" vertical="center"/>
    </xf>
    <xf numFmtId="0" fontId="7" fillId="0" borderId="18" xfId="0" applyFont="1" applyBorder="1" applyAlignment="1">
      <alignment vertical="center"/>
    </xf>
    <xf numFmtId="9" fontId="7" fillId="0" borderId="18" xfId="1" applyFont="1" applyBorder="1" applyAlignment="1">
      <alignment horizontal="center" vertical="center"/>
    </xf>
    <xf numFmtId="0" fontId="26" fillId="0" borderId="37" xfId="0" applyFont="1" applyBorder="1" applyAlignment="1">
      <alignment horizontal="left" vertical="center"/>
    </xf>
    <xf numFmtId="0" fontId="26" fillId="0" borderId="18" xfId="0" applyFont="1" applyBorder="1" applyAlignment="1">
      <alignment horizontal="left" vertical="center"/>
    </xf>
    <xf numFmtId="0" fontId="7" fillId="0" borderId="0" xfId="0" applyFont="1" applyAlignment="1">
      <alignment horizontal="center" vertical="center"/>
    </xf>
    <xf numFmtId="0" fontId="59" fillId="0" borderId="0" xfId="0" applyFont="1" applyAlignment="1">
      <alignment horizontal="left" vertical="center"/>
    </xf>
    <xf numFmtId="0" fontId="59" fillId="0" borderId="7" xfId="0" applyFont="1" applyBorder="1" applyAlignment="1">
      <alignment horizontal="left" vertical="center"/>
    </xf>
    <xf numFmtId="0" fontId="4" fillId="0" borderId="7" xfId="3" applyFont="1" applyBorder="1" applyAlignment="1">
      <alignment horizontal="right" vertical="center"/>
    </xf>
    <xf numFmtId="0" fontId="0" fillId="0" borderId="8" xfId="0" applyFont="1" applyBorder="1" applyAlignment="1">
      <alignment horizontal="left" vertical="top" wrapText="1"/>
    </xf>
    <xf numFmtId="0" fontId="0" fillId="0" borderId="0" xfId="0" applyFont="1" applyBorder="1" applyAlignment="1">
      <alignment horizontal="left" vertical="top" wrapText="1"/>
    </xf>
    <xf numFmtId="0" fontId="4" fillId="0" borderId="0" xfId="3" applyFont="1" applyBorder="1" applyAlignment="1">
      <alignment horizontal="left" vertical="center"/>
    </xf>
    <xf numFmtId="0" fontId="60" fillId="0" borderId="0" xfId="0" applyFont="1" applyAlignment="1">
      <alignment horizontal="left" vertical="center" wrapText="1"/>
    </xf>
    <xf numFmtId="0" fontId="24" fillId="6" borderId="0" xfId="0" applyFont="1" applyFill="1" applyAlignment="1">
      <alignment horizontal="right" vertical="center"/>
    </xf>
    <xf numFmtId="0" fontId="25" fillId="6" borderId="0" xfId="0" applyFont="1" applyFill="1" applyAlignment="1">
      <alignment horizontal="right" vertical="center"/>
    </xf>
    <xf numFmtId="0" fontId="1" fillId="0" borderId="0" xfId="0" applyFont="1" applyAlignment="1">
      <alignment horizontal="center" vertical="center"/>
    </xf>
    <xf numFmtId="0" fontId="70" fillId="6" borderId="0" xfId="0" applyFont="1" applyFill="1" applyAlignment="1">
      <alignment horizontal="left" vertical="center"/>
    </xf>
    <xf numFmtId="0" fontId="65" fillId="0" borderId="67" xfId="0" applyFont="1" applyBorder="1" applyAlignment="1">
      <alignment horizontal="center" vertical="center"/>
    </xf>
    <xf numFmtId="0" fontId="65" fillId="0" borderId="0" xfId="0" applyFont="1" applyAlignment="1">
      <alignment horizontal="center" vertical="center"/>
    </xf>
    <xf numFmtId="0" fontId="65" fillId="0" borderId="63" xfId="0" applyFont="1" applyBorder="1" applyAlignment="1">
      <alignment horizontal="center" vertical="center"/>
    </xf>
    <xf numFmtId="0" fontId="10" fillId="0" borderId="20" xfId="0" applyFont="1" applyBorder="1" applyAlignment="1">
      <alignment horizontal="left" vertical="center" wrapText="1"/>
    </xf>
    <xf numFmtId="0" fontId="10" fillId="0" borderId="20" xfId="0" applyFont="1" applyBorder="1" applyAlignment="1">
      <alignment horizontal="left" vertical="center"/>
    </xf>
    <xf numFmtId="0" fontId="10" fillId="0" borderId="67" xfId="0" applyFont="1" applyBorder="1" applyAlignment="1">
      <alignment horizontal="left" vertical="top" wrapText="1"/>
    </xf>
    <xf numFmtId="0" fontId="10" fillId="0" borderId="67" xfId="0" applyFont="1" applyBorder="1" applyAlignment="1">
      <alignment horizontal="left" vertical="top"/>
    </xf>
    <xf numFmtId="0" fontId="10" fillId="0" borderId="0" xfId="0" applyFont="1" applyBorder="1" applyAlignment="1">
      <alignment horizontal="left" vertical="top"/>
    </xf>
    <xf numFmtId="0" fontId="10" fillId="0" borderId="63" xfId="0" applyFont="1" applyBorder="1" applyAlignment="1">
      <alignment horizontal="left" vertical="top"/>
    </xf>
    <xf numFmtId="0" fontId="65" fillId="0" borderId="68" xfId="0" applyFont="1" applyBorder="1" applyAlignment="1">
      <alignment horizontal="center" vertical="center"/>
    </xf>
    <xf numFmtId="0" fontId="15" fillId="0" borderId="38" xfId="0" applyFont="1" applyBorder="1" applyAlignment="1">
      <alignment horizontal="left" vertical="center" wrapText="1"/>
    </xf>
    <xf numFmtId="0" fontId="10" fillId="0" borderId="67" xfId="0" applyFont="1" applyBorder="1" applyAlignment="1">
      <alignment horizontal="left" vertical="center" wrapText="1"/>
    </xf>
    <xf numFmtId="0" fontId="10" fillId="0" borderId="67" xfId="0" applyFont="1" applyBorder="1" applyAlignment="1">
      <alignment horizontal="left" vertical="center"/>
    </xf>
    <xf numFmtId="0" fontId="10" fillId="0" borderId="68" xfId="0" applyFont="1" applyBorder="1" applyAlignment="1">
      <alignment horizontal="left" vertical="center" wrapText="1"/>
    </xf>
    <xf numFmtId="0" fontId="10" fillId="0" borderId="68" xfId="0" applyFont="1" applyBorder="1" applyAlignment="1">
      <alignment horizontal="left" vertical="center"/>
    </xf>
    <xf numFmtId="0" fontId="10" fillId="0" borderId="69" xfId="0" applyFont="1" applyBorder="1" applyAlignment="1">
      <alignment horizontal="left" vertical="center" wrapText="1"/>
    </xf>
    <xf numFmtId="0" fontId="10" fillId="0" borderId="69" xfId="0" applyFont="1" applyBorder="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65" fillId="0" borderId="69" xfId="0" applyFont="1" applyBorder="1" applyAlignment="1">
      <alignment horizontal="center" vertical="center"/>
    </xf>
    <xf numFmtId="0" fontId="63" fillId="0" borderId="67" xfId="3" applyFont="1" applyBorder="1" applyAlignment="1">
      <alignment horizontal="left" vertical="center" wrapText="1"/>
    </xf>
    <xf numFmtId="0" fontId="63" fillId="0" borderId="67" xfId="3" applyFont="1" applyBorder="1" applyAlignment="1">
      <alignment horizontal="left" vertical="center"/>
    </xf>
    <xf numFmtId="0" fontId="63" fillId="0" borderId="68" xfId="3" applyFont="1" applyBorder="1" applyAlignment="1">
      <alignment horizontal="left" vertical="center"/>
    </xf>
    <xf numFmtId="0" fontId="10" fillId="0" borderId="63" xfId="0" applyFont="1" applyBorder="1" applyAlignment="1">
      <alignment horizontal="left" vertical="center" wrapText="1"/>
    </xf>
    <xf numFmtId="0" fontId="30" fillId="15" borderId="3" xfId="0" applyFont="1" applyFill="1" applyBorder="1" applyAlignment="1">
      <alignment horizontal="left" vertical="center"/>
    </xf>
  </cellXfs>
  <cellStyles count="7">
    <cellStyle name="Comma" xfId="2" builtinId="3"/>
    <cellStyle name="Hyperlink" xfId="3" builtinId="8"/>
    <cellStyle name="Normal" xfId="0" builtinId="0"/>
    <cellStyle name="Normal 4" xfId="4"/>
    <cellStyle name="Normal 6" xfId="6"/>
    <cellStyle name="Normal 7"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7.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n-US" sz="1200" b="1" i="0" u="none" baseline="0">
                <a:solidFill>
                  <a:schemeClr val="tx1">
                    <a:lumMod val="65000"/>
                    <a:lumOff val="35000"/>
                  </a:schemeClr>
                </a:solidFill>
                <a:latin typeface="+mn-lt"/>
                <a:ea typeface="+mn-ea"/>
                <a:cs typeface="+mn-cs"/>
              </a:rPr>
              <a:t>CO</a:t>
            </a:r>
            <a:r>
              <a:rPr lang="en-US" sz="1200" b="1" i="0" u="none" baseline="-25000">
                <a:solidFill>
                  <a:schemeClr val="tx1">
                    <a:lumMod val="65000"/>
                    <a:lumOff val="35000"/>
                  </a:schemeClr>
                </a:solidFill>
                <a:latin typeface="+mn-lt"/>
                <a:ea typeface="+mn-ea"/>
                <a:cs typeface="+mn-cs"/>
              </a:rPr>
              <a:t>2</a:t>
            </a:r>
            <a:r>
              <a:rPr lang="en-US" sz="1200" b="1" i="0" u="none" baseline="0">
                <a:solidFill>
                  <a:schemeClr val="tx1">
                    <a:lumMod val="65000"/>
                    <a:lumOff val="35000"/>
                  </a:schemeClr>
                </a:solidFill>
                <a:latin typeface="+mn-lt"/>
                <a:ea typeface="+mn-ea"/>
                <a:cs typeface="+mn-cs"/>
              </a:rPr>
              <a:t> Intensity (tCO</a:t>
            </a:r>
            <a:r>
              <a:rPr lang="en-US" sz="1200" b="1" i="0" u="none" baseline="-25000">
                <a:solidFill>
                  <a:schemeClr val="tx1">
                    <a:lumMod val="65000"/>
                    <a:lumOff val="35000"/>
                  </a:schemeClr>
                </a:solidFill>
                <a:latin typeface="+mn-lt"/>
                <a:ea typeface="+mn-ea"/>
                <a:cs typeface="+mn-cs"/>
              </a:rPr>
              <a:t>2</a:t>
            </a:r>
            <a:r>
              <a:rPr lang="en-US" sz="1200" b="1" i="0" u="none" baseline="0">
                <a:solidFill>
                  <a:schemeClr val="tx1">
                    <a:lumMod val="65000"/>
                    <a:lumOff val="35000"/>
                  </a:schemeClr>
                </a:solidFill>
                <a:latin typeface="+mn-lt"/>
                <a:ea typeface="+mn-ea"/>
                <a:cs typeface="+mn-cs"/>
              </a:rPr>
              <a:t>/MWh)</a:t>
            </a:r>
          </a:p>
        </c:rich>
      </c:tx>
      <c:layout>
        <c:manualLayout>
          <c:xMode val="edge"/>
          <c:yMode val="edge"/>
          <c:x val="1.4675159235668801E-2"/>
          <c:y val="1.38888888888889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C0DB-4053-870A-1B0E2667236D}"/>
              </c:ext>
            </c:extLst>
          </c:dPt>
          <c:dPt>
            <c:idx val="1"/>
            <c:invertIfNegative val="0"/>
            <c:bubble3D val="0"/>
            <c:spPr>
              <a:solidFill>
                <a:srgbClr val="70AD47"/>
              </a:solidFill>
              <a:ln w="6350">
                <a:noFill/>
              </a:ln>
              <a:effectLst/>
            </c:spPr>
            <c:extLst>
              <c:ext xmlns:c16="http://schemas.microsoft.com/office/drawing/2014/chart" uri="{C3380CC4-5D6E-409C-BE32-E72D297353CC}">
                <c16:uniqueId val="{00000003-C0DB-4053-870A-1B0E2667236D}"/>
              </c:ext>
            </c:extLst>
          </c:dPt>
          <c:dLbls>
            <c:dLbl>
              <c:idx val="0"/>
              <c:tx>
                <c:rich>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mn-lt"/>
                        <a:ea typeface="+mn-ea"/>
                        <a:cs typeface="+mn-cs"/>
                      </a:defRPr>
                    </a:pPr>
                    <a:fld id="{2B5D4183-397A-4711-8627-770377C65BBC}" type="VALUE">
                      <a:rPr lang="en-US"/>
                      <a:pPr algn="ctr">
                        <a:defRPr lang="en-US" sz="900" b="1" i="0" u="none" kern="1200" baseline="0">
                          <a:solidFill>
                            <a:schemeClr val="tx1">
                              <a:lumMod val="75000"/>
                              <a:lumOff val="25000"/>
                            </a:schemeClr>
                          </a:solidFill>
                          <a:latin typeface="+mn-lt"/>
                          <a:ea typeface="+mn-ea"/>
                          <a:cs typeface="+mn-cs"/>
                        </a:defRPr>
                      </a:pPr>
                      <a:t>[VALUE]</a:t>
                    </a:fld>
                    <a:endParaRPr lang="en-US"/>
                  </a:p>
                </c:rich>
              </c:tx>
              <c:spPr>
                <a:noFill/>
                <a:ln w="6350">
                  <a:noFill/>
                </a:ln>
                <a:effectLst/>
              </c:spPr>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0DB-4053-870A-1B0E2667236D}"/>
                </c:ext>
              </c:extLst>
            </c:dLbl>
            <c:dLbl>
              <c:idx val="1"/>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3-C0DB-4053-870A-1B0E2667236D}"/>
                </c:ext>
              </c:extLst>
            </c:dLbl>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[1]Targets!$B$3:$B$4</c:f>
              <c:strCache>
                <c:ptCount val="2"/>
                <c:pt idx="0">
                  <c:v>FY 20</c:v>
                </c:pt>
                <c:pt idx="1">
                  <c:v>FY 30</c:v>
                </c:pt>
              </c:strCache>
            </c:strRef>
          </c:cat>
          <c:val>
            <c:numRef>
              <c:f>[1]Targets!$C$3:$C$4</c:f>
              <c:numCache>
                <c:formatCode>General</c:formatCode>
                <c:ptCount val="2"/>
                <c:pt idx="0">
                  <c:v>0.76</c:v>
                </c:pt>
                <c:pt idx="1">
                  <c:v>0.39</c:v>
                </c:pt>
              </c:numCache>
            </c:numRef>
          </c:val>
          <c:extLst>
            <c:ext xmlns:c16="http://schemas.microsoft.com/office/drawing/2014/chart" uri="{C3380CC4-5D6E-409C-BE32-E72D297353CC}">
              <c16:uniqueId val="{00000004-E8D4-4C7B-8DB6-B1683D9FB456}"/>
            </c:ext>
          </c:extLst>
        </c:ser>
        <c:dLbls>
          <c:showLegendKey val="0"/>
          <c:showVal val="0"/>
          <c:showCatName val="0"/>
          <c:showSerName val="0"/>
          <c:showPercent val="0"/>
          <c:showBubbleSize val="0"/>
        </c:dLbls>
        <c:gapWidth val="219"/>
        <c:overlap val="-27"/>
        <c:axId val="-627295157"/>
        <c:axId val="1154824674"/>
      </c:barChart>
      <c:catAx>
        <c:axId val="-627295157"/>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1" i="0" u="none" kern="1200" baseline="0">
                <a:solidFill>
                  <a:schemeClr val="tx1">
                    <a:lumMod val="65000"/>
                    <a:lumOff val="35000"/>
                  </a:schemeClr>
                </a:solidFill>
                <a:latin typeface="+mn-lt"/>
                <a:ea typeface="+mn-ea"/>
                <a:cs typeface="+mn-cs"/>
              </a:defRPr>
            </a:pPr>
            <a:endParaRPr lang="en-US"/>
          </a:p>
        </c:txPr>
        <c:crossAx val="1154824674"/>
        <c:crosses val="autoZero"/>
        <c:auto val="1"/>
        <c:lblAlgn val="ctr"/>
        <c:lblOffset val="100"/>
        <c:noMultiLvlLbl val="0"/>
      </c:catAx>
      <c:valAx>
        <c:axId val="1154824674"/>
        <c:scaling>
          <c:orientation val="minMax"/>
        </c:scaling>
        <c:delete val="1"/>
        <c:axPos val="l"/>
        <c:numFmt formatCode="General" sourceLinked="1"/>
        <c:majorTickMark val="none"/>
        <c:minorTickMark val="none"/>
        <c:tickLblPos val="nextTo"/>
        <c:crossAx val="-627295157"/>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r>
              <a:rPr lang="en-US" b="1">
                <a:solidFill>
                  <a:schemeClr val="accent1">
                    <a:lumMod val="50000"/>
                  </a:schemeClr>
                </a:solidFill>
              </a:rPr>
              <a:t>Waste Recycled</a:t>
            </a:r>
          </a:p>
          <a:p>
            <a:pPr algn="ctr">
              <a:defRPr/>
            </a:pPr>
            <a:r>
              <a:rPr lang="en-US" b="1" baseline="0">
                <a:solidFill>
                  <a:schemeClr val="accent1">
                    <a:lumMod val="50000"/>
                  </a:schemeClr>
                </a:solidFill>
              </a:rPr>
              <a:t> </a:t>
            </a:r>
            <a:r>
              <a:rPr lang="en-US" b="1">
                <a:solidFill>
                  <a:schemeClr val="accent1">
                    <a:lumMod val="50000"/>
                  </a:schemeClr>
                </a:solidFill>
              </a:rPr>
              <a:t>(%)</a:t>
            </a:r>
          </a:p>
        </c:rich>
      </c:tx>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1F4E79"/>
              </a:solidFill>
              <a:ln>
                <a:noFill/>
              </a:ln>
              <a:effectLst/>
            </c:spPr>
            <c:extLst>
              <c:ext xmlns:c16="http://schemas.microsoft.com/office/drawing/2014/chart" uri="{C3380CC4-5D6E-409C-BE32-E72D297353CC}">
                <c16:uniqueId val="{00000001-399B-4FDF-AD9A-BBD5A78EE392}"/>
              </c:ext>
            </c:extLst>
          </c:dPt>
          <c:dPt>
            <c:idx val="6"/>
            <c:invertIfNegative val="0"/>
            <c:bubble3D val="0"/>
            <c:spPr>
              <a:gradFill>
                <a:gsLst>
                  <a:gs pos="100000">
                    <a:srgbClr val="1F4E79"/>
                  </a:gs>
                  <a:gs pos="0">
                    <a:srgbClr val="70AD47"/>
                  </a:gs>
                </a:gsLst>
                <a:lin ang="5400000" scaled="1"/>
              </a:gradFill>
              <a:ln>
                <a:noFill/>
              </a:ln>
              <a:effectLst/>
            </c:spPr>
            <c:extLst>
              <c:ext xmlns:c16="http://schemas.microsoft.com/office/drawing/2014/chart" uri="{C3380CC4-5D6E-409C-BE32-E72D297353CC}">
                <c16:uniqueId val="{00000003-399B-4FDF-AD9A-BBD5A78EE392}"/>
              </c:ext>
            </c:extLst>
          </c:dPt>
          <c:dPt>
            <c:idx val="7"/>
            <c:invertIfNegative val="0"/>
            <c:bubble3D val="0"/>
            <c:spPr>
              <a:solidFill>
                <a:srgbClr val="70AD47"/>
              </a:solidFill>
              <a:ln>
                <a:noFill/>
              </a:ln>
              <a:effectLst/>
            </c:spPr>
            <c:extLst>
              <c:ext xmlns:c16="http://schemas.microsoft.com/office/drawing/2014/chart" uri="{C3380CC4-5D6E-409C-BE32-E72D297353CC}">
                <c16:uniqueId val="{00000005-399B-4FDF-AD9A-BBD5A78EE39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'[2]Env n Soc Dashboard'!$K$90:$K$97</c:f>
              <c:strCache>
                <c:ptCount val="8"/>
                <c:pt idx="0">
                  <c:v>FY 20</c:v>
                </c:pt>
                <c:pt idx="1">
                  <c:v>FY 21</c:v>
                </c:pt>
                <c:pt idx="2">
                  <c:v>FY 22</c:v>
                </c:pt>
                <c:pt idx="3">
                  <c:v>FY 23</c:v>
                </c:pt>
                <c:pt idx="4">
                  <c:v>FY 24</c:v>
                </c:pt>
                <c:pt idx="5">
                  <c:v>FY 25</c:v>
                </c:pt>
                <c:pt idx="6">
                  <c:v>FY 26</c:v>
                </c:pt>
                <c:pt idx="7">
                  <c:v>FY 30</c:v>
                </c:pt>
              </c:strCache>
            </c:strRef>
          </c:cat>
          <c:val>
            <c:numRef>
              <c:f>'[2]Env n Soc Dashboard'!$L$90:$L$97</c:f>
              <c:numCache>
                <c:formatCode>General</c:formatCode>
                <c:ptCount val="8"/>
                <c:pt idx="0">
                  <c:v>100</c:v>
                </c:pt>
                <c:pt idx="1">
                  <c:v>100</c:v>
                </c:pt>
                <c:pt idx="2">
                  <c:v>100</c:v>
                </c:pt>
                <c:pt idx="3">
                  <c:v>100</c:v>
                </c:pt>
                <c:pt idx="4">
                  <c:v>100</c:v>
                </c:pt>
                <c:pt idx="5">
                  <c:v>100</c:v>
                </c:pt>
                <c:pt idx="6">
                  <c:v>96.3</c:v>
                </c:pt>
                <c:pt idx="7">
                  <c:v>100</c:v>
                </c:pt>
              </c:numCache>
            </c:numRef>
          </c:val>
          <c:extLst>
            <c:ext xmlns:c16="http://schemas.microsoft.com/office/drawing/2014/chart" uri="{C3380CC4-5D6E-409C-BE32-E72D297353CC}">
              <c16:uniqueId val="{00000006-399B-4FDF-AD9A-BBD5A78EE392}"/>
            </c:ext>
          </c:extLst>
        </c:ser>
        <c:dLbls>
          <c:showLegendKey val="0"/>
          <c:showVal val="0"/>
          <c:showCatName val="0"/>
          <c:showSerName val="0"/>
          <c:showPercent val="0"/>
          <c:showBubbleSize val="0"/>
        </c:dLbls>
        <c:gapWidth val="219"/>
        <c:overlap val="-27"/>
        <c:axId val="1989510815"/>
        <c:axId val="1989507903"/>
      </c:barChart>
      <c:catAx>
        <c:axId val="1989510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9507903"/>
        <c:crosses val="autoZero"/>
        <c:auto val="1"/>
        <c:lblAlgn val="ctr"/>
        <c:lblOffset val="100"/>
        <c:noMultiLvlLbl val="0"/>
      </c:catAx>
      <c:valAx>
        <c:axId val="1989507903"/>
        <c:scaling>
          <c:orientation val="minMax"/>
          <c:max val="100"/>
          <c:min val="1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95108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spc="0" baseline="0">
                <a:solidFill>
                  <a:schemeClr val="accent1">
                    <a:lumMod val="50000"/>
                  </a:schemeClr>
                </a:solidFill>
                <a:latin typeface="+mn-lt"/>
                <a:ea typeface="+mn-ea"/>
                <a:cs typeface="+mn-cs"/>
              </a:rPr>
              <a:t>Total</a:t>
            </a:r>
            <a:r>
              <a:rPr lang="en-US" b="1" baseline="0"/>
              <a:t> </a:t>
            </a:r>
            <a:r>
              <a:rPr lang="en-US" sz="1400" b="1" i="0" u="none" strike="noStrike" kern="1200" spc="0" baseline="0">
                <a:solidFill>
                  <a:schemeClr val="accent1">
                    <a:lumMod val="50000"/>
                  </a:schemeClr>
                </a:solidFill>
                <a:latin typeface="+mn-lt"/>
                <a:ea typeface="+mn-ea"/>
                <a:cs typeface="+mn-cs"/>
              </a:rPr>
              <a:t>Employees Numbers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5"/>
            <c:invertIfNegative val="0"/>
            <c:bubble3D val="0"/>
            <c:spPr>
              <a:solidFill>
                <a:schemeClr val="accent1"/>
              </a:solidFill>
              <a:ln>
                <a:noFill/>
              </a:ln>
              <a:effectLst/>
            </c:spPr>
            <c:extLst>
              <c:ext xmlns:c16="http://schemas.microsoft.com/office/drawing/2014/chart" uri="{C3380CC4-5D6E-409C-BE32-E72D297353CC}">
                <c16:uniqueId val="{00000001-2A23-4DEE-A994-620FA0A65014}"/>
              </c:ext>
            </c:extLst>
          </c:dPt>
          <c:dPt>
            <c:idx val="6"/>
            <c:invertIfNegative val="0"/>
            <c:bubble3D val="0"/>
            <c:spPr>
              <a:gradFill>
                <a:gsLst>
                  <a:gs pos="100000">
                    <a:srgbClr val="0070C0"/>
                  </a:gs>
                  <a:gs pos="0">
                    <a:srgbClr val="00B050"/>
                  </a:gs>
                </a:gsLst>
                <a:lin ang="5400000" scaled="1"/>
              </a:gradFill>
              <a:ln>
                <a:noFill/>
              </a:ln>
              <a:effectLst/>
            </c:spPr>
            <c:extLst>
              <c:ext xmlns:c16="http://schemas.microsoft.com/office/drawing/2014/chart" uri="{C3380CC4-5D6E-409C-BE32-E72D297353CC}">
                <c16:uniqueId val="{00000003-2A23-4DEE-A994-620FA0A6501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'[2]Env n Soc Dashboard'!$P$5:$P$11</c:f>
              <c:strCache>
                <c:ptCount val="7"/>
                <c:pt idx="0">
                  <c:v>FY 20</c:v>
                </c:pt>
                <c:pt idx="1">
                  <c:v>FY 21</c:v>
                </c:pt>
                <c:pt idx="2">
                  <c:v>FY 22</c:v>
                </c:pt>
                <c:pt idx="3">
                  <c:v>FY 23</c:v>
                </c:pt>
                <c:pt idx="4">
                  <c:v>FY 24</c:v>
                </c:pt>
                <c:pt idx="5">
                  <c:v>FY 25</c:v>
                </c:pt>
                <c:pt idx="6">
                  <c:v>FY 26</c:v>
                </c:pt>
              </c:strCache>
            </c:strRef>
          </c:cat>
          <c:val>
            <c:numRef>
              <c:f>'[2]Env n Soc Dashboard'!$Q$5:$Q$11</c:f>
              <c:numCache>
                <c:formatCode>General</c:formatCode>
                <c:ptCount val="7"/>
                <c:pt idx="0">
                  <c:v>1677</c:v>
                </c:pt>
                <c:pt idx="1">
                  <c:v>1578</c:v>
                </c:pt>
                <c:pt idx="2">
                  <c:v>1603</c:v>
                </c:pt>
                <c:pt idx="3">
                  <c:v>2310</c:v>
                </c:pt>
                <c:pt idx="4">
                  <c:v>2500</c:v>
                </c:pt>
                <c:pt idx="5">
                  <c:v>3129</c:v>
                </c:pt>
                <c:pt idx="6">
                  <c:v>5220</c:v>
                </c:pt>
              </c:numCache>
            </c:numRef>
          </c:val>
          <c:extLst>
            <c:ext xmlns:c16="http://schemas.microsoft.com/office/drawing/2014/chart" uri="{C3380CC4-5D6E-409C-BE32-E72D297353CC}">
              <c16:uniqueId val="{00000004-2A23-4DEE-A994-620FA0A65014}"/>
            </c:ext>
          </c:extLst>
        </c:ser>
        <c:dLbls>
          <c:dLblPos val="outEnd"/>
          <c:showLegendKey val="0"/>
          <c:showVal val="1"/>
          <c:showCatName val="0"/>
          <c:showSerName val="0"/>
          <c:showPercent val="0"/>
          <c:showBubbleSize val="0"/>
        </c:dLbls>
        <c:gapWidth val="219"/>
        <c:overlap val="-27"/>
        <c:axId val="999284399"/>
        <c:axId val="999287279"/>
      </c:barChart>
      <c:catAx>
        <c:axId val="999284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287279"/>
        <c:crosses val="autoZero"/>
        <c:auto val="1"/>
        <c:lblAlgn val="ctr"/>
        <c:lblOffset val="100"/>
        <c:noMultiLvlLbl val="0"/>
      </c:catAx>
      <c:valAx>
        <c:axId val="99928727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2843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accent1">
                    <a:lumMod val="50000"/>
                  </a:schemeClr>
                </a:solidFill>
              </a:rPr>
              <a:t>Management</a:t>
            </a:r>
            <a:r>
              <a:rPr lang="en-US" b="1" baseline="0">
                <a:solidFill>
                  <a:schemeClr val="accent1">
                    <a:lumMod val="50000"/>
                  </a:schemeClr>
                </a:solidFill>
              </a:rPr>
              <a:t> Numbers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'[2]Env n Soc Dashboard'!$R$92:$R$93</c:f>
              <c:strCache>
                <c:ptCount val="1"/>
                <c:pt idx="0">
                  <c:v>- -</c:v>
                </c:pt>
              </c:strCache>
            </c:strRef>
          </c:tx>
          <c:spPr>
            <a:solidFill>
              <a:schemeClr val="accent1"/>
            </a:solidFill>
            <a:ln>
              <a:noFill/>
            </a:ln>
            <a:effectLst/>
          </c:spPr>
          <c:invertIfNegative val="0"/>
          <c:dPt>
            <c:idx val="4"/>
            <c:invertIfNegative val="0"/>
            <c:bubble3D val="0"/>
            <c:spPr>
              <a:gradFill>
                <a:gsLst>
                  <a:gs pos="100000">
                    <a:srgbClr val="0070C0"/>
                  </a:gs>
                  <a:gs pos="0">
                    <a:srgbClr val="00B050"/>
                  </a:gs>
                </a:gsLst>
                <a:lin ang="5400000" scaled="1"/>
              </a:gradFill>
              <a:ln>
                <a:noFill/>
              </a:ln>
              <a:effectLst/>
            </c:spPr>
            <c:extLst>
              <c:ext xmlns:c16="http://schemas.microsoft.com/office/drawing/2014/chart" uri="{C3380CC4-5D6E-409C-BE32-E72D297353CC}">
                <c16:uniqueId val="{00000001-7B0F-41AE-A6EF-7AD15D04647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'[2]Env n Soc Dashboard'!$Q$94:$Q$98</c:f>
              <c:strCache>
                <c:ptCount val="5"/>
                <c:pt idx="0">
                  <c:v>FY 22</c:v>
                </c:pt>
                <c:pt idx="1">
                  <c:v>FY 23</c:v>
                </c:pt>
                <c:pt idx="2">
                  <c:v>FY 24</c:v>
                </c:pt>
                <c:pt idx="3">
                  <c:v>FY 25</c:v>
                </c:pt>
                <c:pt idx="4">
                  <c:v>FY 26</c:v>
                </c:pt>
              </c:strCache>
            </c:strRef>
          </c:cat>
          <c:val>
            <c:numRef>
              <c:f>'[2]Env n Soc Dashboard'!$R$94:$R$98</c:f>
              <c:numCache>
                <c:formatCode>General</c:formatCode>
                <c:ptCount val="5"/>
                <c:pt idx="0">
                  <c:v>797</c:v>
                </c:pt>
                <c:pt idx="1">
                  <c:v>1005</c:v>
                </c:pt>
                <c:pt idx="2">
                  <c:v>2189</c:v>
                </c:pt>
                <c:pt idx="3">
                  <c:v>1677</c:v>
                </c:pt>
                <c:pt idx="4">
                  <c:v>3632</c:v>
                </c:pt>
              </c:numCache>
            </c:numRef>
          </c:val>
          <c:extLst>
            <c:ext xmlns:c16="http://schemas.microsoft.com/office/drawing/2014/chart" uri="{C3380CC4-5D6E-409C-BE32-E72D297353CC}">
              <c16:uniqueId val="{00000002-7B0F-41AE-A6EF-7AD15D046470}"/>
            </c:ext>
          </c:extLst>
        </c:ser>
        <c:dLbls>
          <c:showLegendKey val="0"/>
          <c:showVal val="0"/>
          <c:showCatName val="0"/>
          <c:showSerName val="0"/>
          <c:showPercent val="0"/>
          <c:showBubbleSize val="0"/>
        </c:dLbls>
        <c:gapWidth val="219"/>
        <c:overlap val="-27"/>
        <c:axId val="1345449600"/>
        <c:axId val="1345446272"/>
      </c:barChart>
      <c:catAx>
        <c:axId val="1345449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5446272"/>
        <c:crosses val="autoZero"/>
        <c:auto val="1"/>
        <c:lblAlgn val="ctr"/>
        <c:lblOffset val="100"/>
        <c:noMultiLvlLbl val="0"/>
      </c:catAx>
      <c:valAx>
        <c:axId val="134544627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5449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accent1">
                    <a:lumMod val="50000"/>
                  </a:schemeClr>
                </a:solidFill>
              </a:rPr>
              <a:t>Non-Management</a:t>
            </a:r>
            <a:r>
              <a:rPr lang="en-US" b="0">
                <a:solidFill>
                  <a:schemeClr val="accent1">
                    <a:lumMod val="50000"/>
                  </a:schemeClr>
                </a:solidFill>
              </a:rPr>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3"/>
            <c:invertIfNegative val="0"/>
            <c:bubble3D val="0"/>
            <c:spPr>
              <a:solidFill>
                <a:schemeClr val="accent1"/>
              </a:solidFill>
              <a:ln>
                <a:noFill/>
              </a:ln>
              <a:effectLst/>
            </c:spPr>
            <c:extLst>
              <c:ext xmlns:c16="http://schemas.microsoft.com/office/drawing/2014/chart" uri="{C3380CC4-5D6E-409C-BE32-E72D297353CC}">
                <c16:uniqueId val="{00000001-C191-4D63-B874-45A23500DA90}"/>
              </c:ext>
            </c:extLst>
          </c:dPt>
          <c:dPt>
            <c:idx val="4"/>
            <c:invertIfNegative val="0"/>
            <c:bubble3D val="0"/>
            <c:spPr>
              <a:gradFill>
                <a:gsLst>
                  <a:gs pos="100000">
                    <a:srgbClr val="0070C0"/>
                  </a:gs>
                  <a:gs pos="0">
                    <a:srgbClr val="00B050"/>
                  </a:gs>
                </a:gsLst>
                <a:lin ang="5400000" scaled="1"/>
              </a:gradFill>
              <a:ln>
                <a:noFill/>
              </a:ln>
              <a:effectLst/>
            </c:spPr>
            <c:extLst>
              <c:ext xmlns:c16="http://schemas.microsoft.com/office/drawing/2014/chart" uri="{C3380CC4-5D6E-409C-BE32-E72D297353CC}">
                <c16:uniqueId val="{00000003-C191-4D63-B874-45A23500DA9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'[2]Env n Soc Dashboard'!$Q$105:$Q$109</c:f>
              <c:strCache>
                <c:ptCount val="5"/>
                <c:pt idx="0">
                  <c:v>FY 22</c:v>
                </c:pt>
                <c:pt idx="1">
                  <c:v>FY 23</c:v>
                </c:pt>
                <c:pt idx="2">
                  <c:v>FY 24</c:v>
                </c:pt>
                <c:pt idx="3">
                  <c:v>FY 25</c:v>
                </c:pt>
                <c:pt idx="4">
                  <c:v>FY 26</c:v>
                </c:pt>
              </c:strCache>
            </c:strRef>
          </c:cat>
          <c:val>
            <c:numRef>
              <c:f>'[2]Env n Soc Dashboard'!$R$105:$R$109</c:f>
              <c:numCache>
                <c:formatCode>General</c:formatCode>
                <c:ptCount val="5"/>
                <c:pt idx="0">
                  <c:v>806</c:v>
                </c:pt>
                <c:pt idx="1">
                  <c:v>1305</c:v>
                </c:pt>
                <c:pt idx="2">
                  <c:v>311</c:v>
                </c:pt>
                <c:pt idx="3">
                  <c:v>1452</c:v>
                </c:pt>
                <c:pt idx="4">
                  <c:v>1588</c:v>
                </c:pt>
              </c:numCache>
            </c:numRef>
          </c:val>
          <c:extLst>
            <c:ext xmlns:c16="http://schemas.microsoft.com/office/drawing/2014/chart" uri="{C3380CC4-5D6E-409C-BE32-E72D297353CC}">
              <c16:uniqueId val="{00000004-C191-4D63-B874-45A23500DA90}"/>
            </c:ext>
          </c:extLst>
        </c:ser>
        <c:dLbls>
          <c:dLblPos val="outEnd"/>
          <c:showLegendKey val="0"/>
          <c:showVal val="1"/>
          <c:showCatName val="0"/>
          <c:showSerName val="0"/>
          <c:showPercent val="0"/>
          <c:showBubbleSize val="0"/>
        </c:dLbls>
        <c:gapWidth val="219"/>
        <c:overlap val="-27"/>
        <c:axId val="1403164464"/>
        <c:axId val="1403176944"/>
      </c:barChart>
      <c:catAx>
        <c:axId val="1403164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3176944"/>
        <c:crosses val="autoZero"/>
        <c:auto val="1"/>
        <c:lblAlgn val="ctr"/>
        <c:lblOffset val="100"/>
        <c:noMultiLvlLbl val="0"/>
      </c:catAx>
      <c:valAx>
        <c:axId val="1403176944"/>
        <c:scaling>
          <c:orientation val="minMax"/>
        </c:scaling>
        <c:delete val="1"/>
        <c:axPos val="l"/>
        <c:majorGridlines>
          <c:spPr>
            <a:ln w="9525" cap="flat" cmpd="sng" algn="ctr">
              <a:noFill/>
              <a:round/>
            </a:ln>
            <a:effectLst/>
          </c:spPr>
        </c:majorGridlines>
        <c:numFmt formatCode="General" sourceLinked="1"/>
        <c:majorTickMark val="none"/>
        <c:minorTickMark val="none"/>
        <c:tickLblPos val="nextTo"/>
        <c:crossAx val="14031644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accent1">
                    <a:lumMod val="50000"/>
                  </a:schemeClr>
                </a:solidFill>
              </a:rPr>
              <a:t>Lost</a:t>
            </a:r>
            <a:r>
              <a:rPr lang="en-US" b="1" baseline="0">
                <a:solidFill>
                  <a:schemeClr val="accent1">
                    <a:lumMod val="50000"/>
                  </a:schemeClr>
                </a:solidFill>
              </a:rPr>
              <a:t> Time Injury Frequency Rate (LTIFR) per million man hours</a:t>
            </a:r>
            <a:endParaRPr lang="en-US" b="1">
              <a:solidFill>
                <a:schemeClr val="accent1">
                  <a:lumMod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5"/>
            <c:invertIfNegative val="0"/>
            <c:bubble3D val="0"/>
            <c:spPr>
              <a:solidFill>
                <a:schemeClr val="accent1"/>
              </a:solidFill>
              <a:ln>
                <a:noFill/>
              </a:ln>
              <a:effectLst/>
            </c:spPr>
            <c:extLst>
              <c:ext xmlns:c16="http://schemas.microsoft.com/office/drawing/2014/chart" uri="{C3380CC4-5D6E-409C-BE32-E72D297353CC}">
                <c16:uniqueId val="{00000001-2662-40C5-96E1-B788DA686DAD}"/>
              </c:ext>
            </c:extLst>
          </c:dPt>
          <c:dPt>
            <c:idx val="6"/>
            <c:invertIfNegative val="0"/>
            <c:bubble3D val="0"/>
            <c:spPr>
              <a:gradFill>
                <a:gsLst>
                  <a:gs pos="100000">
                    <a:srgbClr val="0070C0"/>
                  </a:gs>
                  <a:gs pos="0">
                    <a:srgbClr val="00B050"/>
                  </a:gs>
                </a:gsLst>
                <a:lin ang="5400000" scaled="1"/>
              </a:gradFill>
              <a:ln>
                <a:noFill/>
              </a:ln>
              <a:effectLst/>
            </c:spPr>
            <c:extLst>
              <c:ext xmlns:c16="http://schemas.microsoft.com/office/drawing/2014/chart" uri="{C3380CC4-5D6E-409C-BE32-E72D297353CC}">
                <c16:uniqueId val="{00000003-2662-40C5-96E1-B788DA686DA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'[2]Env n Soc Dashboard'!$P$54:$P$60</c:f>
              <c:strCache>
                <c:ptCount val="7"/>
                <c:pt idx="0">
                  <c:v>FY 20</c:v>
                </c:pt>
                <c:pt idx="1">
                  <c:v>FY 21</c:v>
                </c:pt>
                <c:pt idx="2">
                  <c:v>FY 22</c:v>
                </c:pt>
                <c:pt idx="3">
                  <c:v>FY 23</c:v>
                </c:pt>
                <c:pt idx="4">
                  <c:v>FY 24</c:v>
                </c:pt>
                <c:pt idx="5">
                  <c:v>FY 25</c:v>
                </c:pt>
                <c:pt idx="6">
                  <c:v>FY 26</c:v>
                </c:pt>
              </c:strCache>
            </c:strRef>
          </c:cat>
          <c:val>
            <c:numRef>
              <c:f>'[2]Env n Soc Dashboard'!$Q$54:$Q$60</c:f>
              <c:numCache>
                <c:formatCode>General</c:formatCode>
                <c:ptCount val="7"/>
                <c:pt idx="0">
                  <c:v>0.26</c:v>
                </c:pt>
                <c:pt idx="1">
                  <c:v>0.11</c:v>
                </c:pt>
                <c:pt idx="2">
                  <c:v>0.1</c:v>
                </c:pt>
                <c:pt idx="3">
                  <c:v>0</c:v>
                </c:pt>
                <c:pt idx="4">
                  <c:v>0.15</c:v>
                </c:pt>
                <c:pt idx="5">
                  <c:v>0.36</c:v>
                </c:pt>
                <c:pt idx="6">
                  <c:v>0.13</c:v>
                </c:pt>
              </c:numCache>
            </c:numRef>
          </c:val>
          <c:extLst>
            <c:ext xmlns:c16="http://schemas.microsoft.com/office/drawing/2014/chart" uri="{C3380CC4-5D6E-409C-BE32-E72D297353CC}">
              <c16:uniqueId val="{00000004-2662-40C5-96E1-B788DA686DAD}"/>
            </c:ext>
          </c:extLst>
        </c:ser>
        <c:dLbls>
          <c:dLblPos val="outEnd"/>
          <c:showLegendKey val="0"/>
          <c:showVal val="1"/>
          <c:showCatName val="0"/>
          <c:showSerName val="0"/>
          <c:showPercent val="0"/>
          <c:showBubbleSize val="0"/>
        </c:dLbls>
        <c:gapWidth val="219"/>
        <c:overlap val="-27"/>
        <c:axId val="999301199"/>
        <c:axId val="999319919"/>
      </c:barChart>
      <c:catAx>
        <c:axId val="999301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319919"/>
        <c:crosses val="autoZero"/>
        <c:auto val="1"/>
        <c:lblAlgn val="ctr"/>
        <c:lblOffset val="100"/>
        <c:noMultiLvlLbl val="0"/>
      </c:catAx>
      <c:valAx>
        <c:axId val="99931991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3011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accent1">
                    <a:lumMod val="50000"/>
                  </a:schemeClr>
                </a:solidFill>
              </a:rPr>
              <a:t>Differently</a:t>
            </a:r>
            <a:r>
              <a:rPr lang="en-US" b="1" baseline="0">
                <a:solidFill>
                  <a:schemeClr val="accent1">
                    <a:lumMod val="50000"/>
                  </a:schemeClr>
                </a:solidFill>
              </a:rPr>
              <a:t> Abled Employees Numbers</a:t>
            </a:r>
            <a:endParaRPr lang="en-US" b="1">
              <a:solidFill>
                <a:schemeClr val="accent1">
                  <a:lumMod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5"/>
            <c:invertIfNegative val="0"/>
            <c:bubble3D val="0"/>
            <c:spPr>
              <a:solidFill>
                <a:schemeClr val="accent1"/>
              </a:solidFill>
              <a:ln>
                <a:noFill/>
              </a:ln>
              <a:effectLst/>
            </c:spPr>
            <c:extLst>
              <c:ext xmlns:c16="http://schemas.microsoft.com/office/drawing/2014/chart" uri="{C3380CC4-5D6E-409C-BE32-E72D297353CC}">
                <c16:uniqueId val="{00000001-767C-45BE-B7C2-5AC8A169C1B0}"/>
              </c:ext>
            </c:extLst>
          </c:dPt>
          <c:dPt>
            <c:idx val="6"/>
            <c:invertIfNegative val="0"/>
            <c:bubble3D val="0"/>
            <c:spPr>
              <a:gradFill>
                <a:gsLst>
                  <a:gs pos="100000">
                    <a:srgbClr val="0070C0"/>
                  </a:gs>
                  <a:gs pos="0">
                    <a:srgbClr val="00B050"/>
                  </a:gs>
                </a:gsLst>
                <a:lin ang="5400000" scaled="1"/>
              </a:gradFill>
              <a:ln>
                <a:noFill/>
              </a:ln>
              <a:effectLst/>
            </c:spPr>
            <c:extLst>
              <c:ext xmlns:c16="http://schemas.microsoft.com/office/drawing/2014/chart" uri="{C3380CC4-5D6E-409C-BE32-E72D297353CC}">
                <c16:uniqueId val="{00000003-767C-45BE-B7C2-5AC8A169C1B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'[2]Env n Soc Dashboard'!$P$39:$P$45</c:f>
              <c:strCache>
                <c:ptCount val="7"/>
                <c:pt idx="0">
                  <c:v>FY 20</c:v>
                </c:pt>
                <c:pt idx="1">
                  <c:v>FY 21</c:v>
                </c:pt>
                <c:pt idx="2">
                  <c:v>FY 22</c:v>
                </c:pt>
                <c:pt idx="3">
                  <c:v>FY 23</c:v>
                </c:pt>
                <c:pt idx="4">
                  <c:v>FY 24</c:v>
                </c:pt>
                <c:pt idx="5">
                  <c:v>FY 25</c:v>
                </c:pt>
                <c:pt idx="6">
                  <c:v>FY 26</c:v>
                </c:pt>
              </c:strCache>
            </c:strRef>
          </c:cat>
          <c:val>
            <c:numRef>
              <c:f>'[2]Env n Soc Dashboard'!$Q$39:$Q$45</c:f>
              <c:numCache>
                <c:formatCode>General</c:formatCode>
                <c:ptCount val="7"/>
                <c:pt idx="0">
                  <c:v>6</c:v>
                </c:pt>
                <c:pt idx="1">
                  <c:v>6</c:v>
                </c:pt>
                <c:pt idx="2">
                  <c:v>6</c:v>
                </c:pt>
                <c:pt idx="3">
                  <c:v>6</c:v>
                </c:pt>
                <c:pt idx="4">
                  <c:v>6</c:v>
                </c:pt>
                <c:pt idx="5">
                  <c:v>4</c:v>
                </c:pt>
                <c:pt idx="6">
                  <c:v>6</c:v>
                </c:pt>
              </c:numCache>
            </c:numRef>
          </c:val>
          <c:extLst>
            <c:ext xmlns:c16="http://schemas.microsoft.com/office/drawing/2014/chart" uri="{C3380CC4-5D6E-409C-BE32-E72D297353CC}">
              <c16:uniqueId val="{00000004-767C-45BE-B7C2-5AC8A169C1B0}"/>
            </c:ext>
          </c:extLst>
        </c:ser>
        <c:dLbls>
          <c:dLblPos val="outEnd"/>
          <c:showLegendKey val="0"/>
          <c:showVal val="1"/>
          <c:showCatName val="0"/>
          <c:showSerName val="0"/>
          <c:showPercent val="0"/>
          <c:showBubbleSize val="0"/>
        </c:dLbls>
        <c:gapWidth val="219"/>
        <c:overlap val="-27"/>
        <c:axId val="999303119"/>
        <c:axId val="999304079"/>
      </c:barChart>
      <c:catAx>
        <c:axId val="999303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304079"/>
        <c:crosses val="autoZero"/>
        <c:auto val="1"/>
        <c:lblAlgn val="ctr"/>
        <c:lblOffset val="100"/>
        <c:noMultiLvlLbl val="0"/>
      </c:catAx>
      <c:valAx>
        <c:axId val="99930407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3031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accent1">
                    <a:lumMod val="50000"/>
                  </a:schemeClr>
                </a:solidFill>
              </a:rPr>
              <a:t>Permanen</a:t>
            </a:r>
            <a:r>
              <a:rPr lang="en-US" b="1" baseline="0">
                <a:solidFill>
                  <a:schemeClr val="accent1">
                    <a:lumMod val="50000"/>
                  </a:schemeClr>
                </a:solidFill>
              </a:rPr>
              <a:t>t Women Employees Numbers</a:t>
            </a:r>
            <a:endParaRPr lang="en-US" b="1">
              <a:solidFill>
                <a:schemeClr val="accent1">
                  <a:lumMod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5"/>
            <c:invertIfNegative val="0"/>
            <c:bubble3D val="0"/>
            <c:spPr>
              <a:solidFill>
                <a:schemeClr val="accent1"/>
              </a:solidFill>
              <a:ln>
                <a:noFill/>
              </a:ln>
              <a:effectLst/>
            </c:spPr>
            <c:extLst>
              <c:ext xmlns:c16="http://schemas.microsoft.com/office/drawing/2014/chart" uri="{C3380CC4-5D6E-409C-BE32-E72D297353CC}">
                <c16:uniqueId val="{00000001-D95C-4927-80A5-A7F5F6D48C06}"/>
              </c:ext>
            </c:extLst>
          </c:dPt>
          <c:dPt>
            <c:idx val="6"/>
            <c:invertIfNegative val="0"/>
            <c:bubble3D val="0"/>
            <c:spPr>
              <a:gradFill>
                <a:gsLst>
                  <a:gs pos="100000">
                    <a:srgbClr val="0070C0"/>
                  </a:gs>
                  <a:gs pos="0">
                    <a:srgbClr val="00B050"/>
                  </a:gs>
                </a:gsLst>
                <a:lin ang="5400000" scaled="1"/>
              </a:gradFill>
              <a:ln>
                <a:noFill/>
              </a:ln>
              <a:effectLst/>
            </c:spPr>
            <c:extLst>
              <c:ext xmlns:c16="http://schemas.microsoft.com/office/drawing/2014/chart" uri="{C3380CC4-5D6E-409C-BE32-E72D297353CC}">
                <c16:uniqueId val="{00000003-D95C-4927-80A5-A7F5F6D48C0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'[2]Env n Soc Dashboard'!$P$21:$P$27</c:f>
              <c:strCache>
                <c:ptCount val="7"/>
                <c:pt idx="0">
                  <c:v>FY 20</c:v>
                </c:pt>
                <c:pt idx="1">
                  <c:v>FY 21</c:v>
                </c:pt>
                <c:pt idx="2">
                  <c:v>FY 22</c:v>
                </c:pt>
                <c:pt idx="3">
                  <c:v>FY 23</c:v>
                </c:pt>
                <c:pt idx="4">
                  <c:v>FY 24</c:v>
                </c:pt>
                <c:pt idx="5">
                  <c:v>FY 25</c:v>
                </c:pt>
                <c:pt idx="6">
                  <c:v>FY 26</c:v>
                </c:pt>
              </c:strCache>
            </c:strRef>
          </c:cat>
          <c:val>
            <c:numRef>
              <c:f>'[2]Env n Soc Dashboard'!$Q$21:$Q$27</c:f>
              <c:numCache>
                <c:formatCode>General</c:formatCode>
                <c:ptCount val="7"/>
                <c:pt idx="0">
                  <c:v>75</c:v>
                </c:pt>
                <c:pt idx="1">
                  <c:v>66</c:v>
                </c:pt>
                <c:pt idx="2">
                  <c:v>70</c:v>
                </c:pt>
                <c:pt idx="3">
                  <c:v>104</c:v>
                </c:pt>
                <c:pt idx="4">
                  <c:v>124</c:v>
                </c:pt>
                <c:pt idx="5">
                  <c:v>177</c:v>
                </c:pt>
                <c:pt idx="6">
                  <c:v>294</c:v>
                </c:pt>
              </c:numCache>
            </c:numRef>
          </c:val>
          <c:extLst>
            <c:ext xmlns:c16="http://schemas.microsoft.com/office/drawing/2014/chart" uri="{C3380CC4-5D6E-409C-BE32-E72D297353CC}">
              <c16:uniqueId val="{00000004-D95C-4927-80A5-A7F5F6D48C06}"/>
            </c:ext>
          </c:extLst>
        </c:ser>
        <c:dLbls>
          <c:dLblPos val="outEnd"/>
          <c:showLegendKey val="0"/>
          <c:showVal val="1"/>
          <c:showCatName val="0"/>
          <c:showSerName val="0"/>
          <c:showPercent val="0"/>
          <c:showBubbleSize val="0"/>
        </c:dLbls>
        <c:gapWidth val="219"/>
        <c:overlap val="-27"/>
        <c:axId val="999289679"/>
        <c:axId val="999290159"/>
      </c:barChart>
      <c:catAx>
        <c:axId val="9992896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290159"/>
        <c:crosses val="autoZero"/>
        <c:auto val="1"/>
        <c:lblAlgn val="ctr"/>
        <c:lblOffset val="100"/>
        <c:noMultiLvlLbl val="0"/>
      </c:catAx>
      <c:valAx>
        <c:axId val="99929015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92896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800" b="1" i="0" u="none" strike="noStrike" kern="1200" spc="0" baseline="0">
                <a:solidFill>
                  <a:schemeClr val="accent5">
                    <a:lumMod val="75000"/>
                  </a:schemeClr>
                </a:solidFill>
                <a:latin typeface="+mn-lt"/>
                <a:ea typeface="+mn-ea"/>
                <a:cs typeface="+mn-cs"/>
              </a:defRPr>
            </a:pPr>
            <a:r>
              <a:rPr lang="en-US"/>
              <a:t>Total Employees </a:t>
            </a:r>
          </a:p>
        </c:rich>
      </c:tx>
      <c:layout>
        <c:manualLayout>
          <c:xMode val="edge"/>
          <c:yMode val="edge"/>
          <c:x val="1.93956692913386E-2"/>
          <c:y val="1.38888888888889E-2"/>
        </c:manualLayout>
      </c:layout>
      <c:overlay val="0"/>
      <c:spPr>
        <a:noFill/>
        <a:ln w="6350">
          <a:noFill/>
        </a:ln>
        <a:effectLst/>
      </c:spPr>
      <c:txPr>
        <a:bodyPr rot="0" spcFirstLastPara="1" vertOverflow="ellipsis" vert="horz" wrap="square" anchor="ctr" anchorCtr="1"/>
        <a:lstStyle/>
        <a:p>
          <a:pPr>
            <a:defRPr lang="en-US" sz="1800" b="1" i="0" u="none" strike="noStrike" kern="1200" spc="0" baseline="0">
              <a:solidFill>
                <a:schemeClr val="accent5">
                  <a:lumMod val="7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w="6350">
              <a:noFill/>
            </a:ln>
            <a:effectLst/>
          </c:spPr>
          <c:invertIfNegative val="0"/>
          <c:dPt>
            <c:idx val="4"/>
            <c:invertIfNegative val="0"/>
            <c:bubble3D val="0"/>
            <c:spPr>
              <a:solidFill>
                <a:schemeClr val="tx2"/>
              </a:solidFill>
              <a:ln w="6350">
                <a:noFill/>
              </a:ln>
              <a:effectLst/>
            </c:spPr>
            <c:extLst>
              <c:ext xmlns:c16="http://schemas.microsoft.com/office/drawing/2014/chart" uri="{C3380CC4-5D6E-409C-BE32-E72D297353CC}">
                <c16:uniqueId val="{00000001-E8A7-4AC0-BD5F-8A79C977AB0E}"/>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'Social Dashboard'!$B$4:$B$8</c:f>
              <c:strCache>
                <c:ptCount val="5"/>
                <c:pt idx="0">
                  <c:v>FY 19 </c:v>
                </c:pt>
                <c:pt idx="1">
                  <c:v>FY 20</c:v>
                </c:pt>
                <c:pt idx="2">
                  <c:v>FY 21</c:v>
                </c:pt>
                <c:pt idx="3">
                  <c:v>FY 22</c:v>
                </c:pt>
                <c:pt idx="4">
                  <c:v>FY 23</c:v>
                </c:pt>
              </c:strCache>
            </c:strRef>
          </c:cat>
          <c:val>
            <c:numRef>
              <c:f>'Social Dashboard'!$C$4:$C$8</c:f>
              <c:numCache>
                <c:formatCode>_(* #,##0_);_(* \(#,##0\);_(* "-"??_);_(@_)</c:formatCode>
                <c:ptCount val="5"/>
                <c:pt idx="0">
                  <c:v>1806</c:v>
                </c:pt>
                <c:pt idx="1">
                  <c:v>1677</c:v>
                </c:pt>
                <c:pt idx="2">
                  <c:v>1578</c:v>
                </c:pt>
                <c:pt idx="3">
                  <c:v>1603</c:v>
                </c:pt>
                <c:pt idx="4">
                  <c:v>2310</c:v>
                </c:pt>
              </c:numCache>
            </c:numRef>
          </c:val>
          <c:extLst>
            <c:ext xmlns:c16="http://schemas.microsoft.com/office/drawing/2014/chart" uri="{C3380CC4-5D6E-409C-BE32-E72D297353CC}">
              <c16:uniqueId val="{00000000-AC49-4E92-B49D-12122E3B04F0}"/>
            </c:ext>
          </c:extLst>
        </c:ser>
        <c:dLbls>
          <c:showLegendKey val="0"/>
          <c:showVal val="1"/>
          <c:showCatName val="0"/>
          <c:showSerName val="0"/>
          <c:showPercent val="0"/>
          <c:showBubbleSize val="0"/>
        </c:dLbls>
        <c:gapWidth val="219"/>
        <c:overlap val="-27"/>
        <c:axId val="188164078"/>
        <c:axId val="-1250918457"/>
      </c:barChart>
      <c:catAx>
        <c:axId val="18816407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250918457"/>
        <c:crosses val="autoZero"/>
        <c:auto val="1"/>
        <c:lblAlgn val="ctr"/>
        <c:lblOffset val="100"/>
        <c:noMultiLvlLbl val="0"/>
      </c:catAx>
      <c:valAx>
        <c:axId val="-1250918457"/>
        <c:scaling>
          <c:orientation val="minMax"/>
        </c:scaling>
        <c:delete val="1"/>
        <c:axPos val="l"/>
        <c:numFmt formatCode="_(* #,##0_);_(* \(#,##0\);_(* &quot;-&quot;??_);_(@_)" sourceLinked="1"/>
        <c:majorTickMark val="none"/>
        <c:minorTickMark val="none"/>
        <c:tickLblPos val="nextTo"/>
        <c:crossAx val="188164078"/>
        <c:crosses val="autoZero"/>
        <c:crossBetween val="between"/>
      </c:valAx>
      <c:spPr>
        <a:noFill/>
        <a:ln w="635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600" b="1" u="none" baseline="0">
                <a:solidFill>
                  <a:schemeClr val="accent5">
                    <a:lumMod val="75000"/>
                  </a:schemeClr>
                </a:solidFill>
              </a:rPr>
              <a:t>Parmenant Women Employees</a:t>
            </a:r>
          </a:p>
          <a:p>
            <a:pPr algn="l">
              <a:defRPr/>
            </a:pPr>
            <a:r>
              <a:rPr lang="en-US" sz="1200" b="0" u="none" baseline="0">
                <a:solidFill>
                  <a:schemeClr val="tx1"/>
                </a:solidFill>
              </a:rPr>
              <a:t>numbers </a:t>
            </a:r>
            <a:r>
              <a:rPr lang="en-US" sz="1600" b="1" u="none" baseline="0">
                <a:solidFill>
                  <a:schemeClr val="accent5">
                    <a:lumMod val="75000"/>
                  </a:schemeClr>
                </a:solidFill>
              </a:rPr>
              <a:t> </a:t>
            </a:r>
          </a:p>
        </c:rich>
      </c:tx>
      <c:layout>
        <c:manualLayout>
          <c:xMode val="edge"/>
          <c:yMode val="edge"/>
          <c:x val="2.0972222222222201E-2"/>
          <c:y val="2.3148148148148098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4"/>
            <c:invertIfNegative val="0"/>
            <c:bubble3D val="0"/>
            <c:spPr>
              <a:solidFill>
                <a:schemeClr val="tx2"/>
              </a:solidFill>
              <a:ln w="6350">
                <a:noFill/>
              </a:ln>
              <a:effectLst/>
            </c:spPr>
            <c:extLst>
              <c:ext xmlns:c16="http://schemas.microsoft.com/office/drawing/2014/chart" uri="{C3380CC4-5D6E-409C-BE32-E72D297353CC}">
                <c16:uniqueId val="{00000001-9F60-4AE3-9544-40D2D52F5C79}"/>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'Social Dashboard'!$B$18:$B$22</c:f>
              <c:strCache>
                <c:ptCount val="5"/>
                <c:pt idx="0">
                  <c:v>FY 19 </c:v>
                </c:pt>
                <c:pt idx="1">
                  <c:v>FY 20</c:v>
                </c:pt>
                <c:pt idx="2">
                  <c:v>FY 21</c:v>
                </c:pt>
                <c:pt idx="3">
                  <c:v>FY 22</c:v>
                </c:pt>
                <c:pt idx="4">
                  <c:v>FY 23</c:v>
                </c:pt>
              </c:strCache>
            </c:strRef>
          </c:cat>
          <c:val>
            <c:numRef>
              <c:f>'Social Dashboard'!$C$18:$C$22</c:f>
              <c:numCache>
                <c:formatCode>_(* #,##0_);_(* \(#,##0\);_(* "-"??_);_(@_)</c:formatCode>
                <c:ptCount val="5"/>
                <c:pt idx="0">
                  <c:v>65</c:v>
                </c:pt>
                <c:pt idx="1">
                  <c:v>75</c:v>
                </c:pt>
                <c:pt idx="2">
                  <c:v>66</c:v>
                </c:pt>
                <c:pt idx="3">
                  <c:v>70</c:v>
                </c:pt>
                <c:pt idx="4">
                  <c:v>104</c:v>
                </c:pt>
              </c:numCache>
            </c:numRef>
          </c:val>
          <c:extLst>
            <c:ext xmlns:c16="http://schemas.microsoft.com/office/drawing/2014/chart" uri="{C3380CC4-5D6E-409C-BE32-E72D297353CC}">
              <c16:uniqueId val="{00000000-2CF8-4F67-9621-5927113646AE}"/>
            </c:ext>
          </c:extLst>
        </c:ser>
        <c:dLbls>
          <c:showLegendKey val="0"/>
          <c:showVal val="1"/>
          <c:showCatName val="0"/>
          <c:showSerName val="0"/>
          <c:showPercent val="0"/>
          <c:showBubbleSize val="0"/>
        </c:dLbls>
        <c:gapWidth val="219"/>
        <c:overlap val="-27"/>
        <c:axId val="-12325767"/>
        <c:axId val="-613099382"/>
      </c:barChart>
      <c:catAx>
        <c:axId val="-12325767"/>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613099382"/>
        <c:crosses val="autoZero"/>
        <c:auto val="1"/>
        <c:lblAlgn val="ctr"/>
        <c:lblOffset val="100"/>
        <c:noMultiLvlLbl val="0"/>
      </c:catAx>
      <c:valAx>
        <c:axId val="-613099382"/>
        <c:scaling>
          <c:orientation val="minMax"/>
        </c:scaling>
        <c:delete val="1"/>
        <c:axPos val="l"/>
        <c:numFmt formatCode="_(* #,##0_);_(* \(#,##0\);_(* &quot;-&quot;??_);_(@_)" sourceLinked="1"/>
        <c:majorTickMark val="none"/>
        <c:minorTickMark val="none"/>
        <c:tickLblPos val="nextTo"/>
        <c:crossAx val="-12325767"/>
        <c:crosses val="autoZero"/>
        <c:crossBetween val="between"/>
      </c:valAx>
      <c:spPr>
        <a:noFill/>
        <a:ln w="6350">
          <a:noFill/>
        </a:ln>
        <a:effectLst/>
      </c:spPr>
    </c:plotArea>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400" b="1" i="0" u="none" baseline="0">
                <a:solidFill>
                  <a:schemeClr val="accent5"/>
                </a:solidFill>
                <a:latin typeface="+mn-lt"/>
                <a:ea typeface="+mn-ea"/>
                <a:cs typeface="+mn-cs"/>
              </a:rPr>
              <a:t>Differently Abled Employees</a:t>
            </a:r>
          </a:p>
          <a:p>
            <a:pPr algn="l">
              <a:defRPr/>
            </a:pPr>
            <a:r>
              <a:rPr lang="en-US" sz="1400" b="0" i="0" u="none" baseline="0">
                <a:solidFill>
                  <a:schemeClr val="tx1">
                    <a:lumMod val="65000"/>
                    <a:lumOff val="35000"/>
                  </a:schemeClr>
                </a:solidFill>
                <a:latin typeface="+mn-lt"/>
                <a:ea typeface="+mn-ea"/>
                <a:cs typeface="+mn-cs"/>
              </a:rPr>
              <a:t>number  </a:t>
            </a:r>
          </a:p>
        </c:rich>
      </c:tx>
      <c:layout>
        <c:manualLayout>
          <c:xMode val="edge"/>
          <c:yMode val="edge"/>
          <c:x val="2.1190033917994101E-2"/>
          <c:y val="3.2407407407407399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4"/>
            <c:invertIfNegative val="0"/>
            <c:bubble3D val="0"/>
            <c:spPr>
              <a:solidFill>
                <a:schemeClr val="tx2"/>
              </a:solidFill>
              <a:ln w="6350">
                <a:noFill/>
              </a:ln>
              <a:effectLst/>
            </c:spPr>
            <c:extLst>
              <c:ext xmlns:c16="http://schemas.microsoft.com/office/drawing/2014/chart" uri="{C3380CC4-5D6E-409C-BE32-E72D297353CC}">
                <c16:uniqueId val="{00000001-8F81-456F-86D7-B798C0D7D230}"/>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'Social Dashboard'!$B$34:$B$38</c:f>
              <c:strCache>
                <c:ptCount val="5"/>
                <c:pt idx="0">
                  <c:v>FY 19 </c:v>
                </c:pt>
                <c:pt idx="1">
                  <c:v>FY 20</c:v>
                </c:pt>
                <c:pt idx="2">
                  <c:v>FY 21</c:v>
                </c:pt>
                <c:pt idx="3">
                  <c:v>FY 22</c:v>
                </c:pt>
                <c:pt idx="4">
                  <c:v>FY 23</c:v>
                </c:pt>
              </c:strCache>
            </c:strRef>
          </c:cat>
          <c:val>
            <c:numRef>
              <c:f>'Social Dashboard'!$C$34:$C$38</c:f>
              <c:numCache>
                <c:formatCode>General</c:formatCode>
                <c:ptCount val="5"/>
                <c:pt idx="0">
                  <c:v>6</c:v>
                </c:pt>
                <c:pt idx="1">
                  <c:v>6</c:v>
                </c:pt>
                <c:pt idx="2">
                  <c:v>6</c:v>
                </c:pt>
                <c:pt idx="3">
                  <c:v>6</c:v>
                </c:pt>
                <c:pt idx="4">
                  <c:v>6</c:v>
                </c:pt>
              </c:numCache>
            </c:numRef>
          </c:val>
          <c:extLst>
            <c:ext xmlns:c16="http://schemas.microsoft.com/office/drawing/2014/chart" uri="{C3380CC4-5D6E-409C-BE32-E72D297353CC}">
              <c16:uniqueId val="{00000000-1318-4165-B872-C3CF452164EE}"/>
            </c:ext>
          </c:extLst>
        </c:ser>
        <c:dLbls>
          <c:showLegendKey val="0"/>
          <c:showVal val="1"/>
          <c:showCatName val="0"/>
          <c:showSerName val="0"/>
          <c:showPercent val="0"/>
          <c:showBubbleSize val="0"/>
        </c:dLbls>
        <c:gapWidth val="219"/>
        <c:overlap val="-27"/>
        <c:axId val="-1934616434"/>
        <c:axId val="829373129"/>
      </c:barChart>
      <c:catAx>
        <c:axId val="-1934616434"/>
        <c:scaling>
          <c:orientation val="minMax"/>
        </c:scaling>
        <c:delete val="0"/>
        <c:axPos val="b"/>
        <c:numFmt formatCode="General" sourceLinked="1"/>
        <c:majorTickMark val="out"/>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829373129"/>
        <c:crosses val="autoZero"/>
        <c:auto val="1"/>
        <c:lblAlgn val="ctr"/>
        <c:lblOffset val="100"/>
        <c:noMultiLvlLbl val="0"/>
      </c:catAx>
      <c:valAx>
        <c:axId val="829373129"/>
        <c:scaling>
          <c:orientation val="minMax"/>
        </c:scaling>
        <c:delete val="1"/>
        <c:axPos val="l"/>
        <c:numFmt formatCode="General" sourceLinked="1"/>
        <c:majorTickMark val="none"/>
        <c:minorTickMark val="none"/>
        <c:tickLblPos val="nextTo"/>
        <c:crossAx val="-1934616434"/>
        <c:crosses val="autoZero"/>
        <c:crossBetween val="between"/>
      </c:valAx>
      <c:spPr>
        <a:noFill/>
        <a:ln w="6350">
          <a:noFill/>
        </a:ln>
        <a:effectLst/>
      </c:spPr>
    </c:plotArea>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200" b="1" i="0" u="none" baseline="0">
                <a:solidFill>
                  <a:schemeClr val="tx1">
                    <a:lumMod val="65000"/>
                    <a:lumOff val="35000"/>
                  </a:schemeClr>
                </a:solidFill>
                <a:latin typeface="+mn-lt"/>
                <a:ea typeface="+mn-ea"/>
                <a:cs typeface="+mn-cs"/>
              </a:rPr>
              <a:t>Sp. Fresh Water Consumption</a:t>
            </a:r>
          </a:p>
          <a:p>
            <a:pPr algn="l">
              <a:defRPr/>
            </a:pPr>
            <a:r>
              <a:rPr lang="en-US" sz="1200" b="1" i="0" u="none" baseline="0">
                <a:solidFill>
                  <a:schemeClr val="tx1">
                    <a:lumMod val="65000"/>
                    <a:lumOff val="35000"/>
                  </a:schemeClr>
                </a:solidFill>
                <a:latin typeface="+mn-lt"/>
                <a:ea typeface="+mn-ea"/>
                <a:cs typeface="+mn-cs"/>
              </a:rPr>
              <a:t>(m</a:t>
            </a:r>
            <a:r>
              <a:rPr lang="en-US" sz="1200" b="1" i="0" u="none" baseline="30000">
                <a:solidFill>
                  <a:schemeClr val="tx1">
                    <a:lumMod val="65000"/>
                    <a:lumOff val="35000"/>
                  </a:schemeClr>
                </a:solidFill>
                <a:latin typeface="+mn-lt"/>
                <a:ea typeface="+mn-ea"/>
                <a:cs typeface="+mn-cs"/>
              </a:rPr>
              <a:t>3</a:t>
            </a:r>
            <a:r>
              <a:rPr lang="en-US" sz="1200" b="1" i="0" u="none" baseline="0">
                <a:solidFill>
                  <a:schemeClr val="tx1">
                    <a:lumMod val="65000"/>
                    <a:lumOff val="35000"/>
                  </a:schemeClr>
                </a:solidFill>
                <a:latin typeface="+mn-lt"/>
                <a:ea typeface="+mn-ea"/>
                <a:cs typeface="+mn-cs"/>
              </a:rPr>
              <a:t>/MWh)</a:t>
            </a:r>
          </a:p>
        </c:rich>
      </c:tx>
      <c:layout>
        <c:manualLayout>
          <c:xMode val="edge"/>
          <c:yMode val="edge"/>
          <c:x val="1.4752349504698999E-2"/>
          <c:y val="1.38888888888889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ADBD-4967-911A-F4A1360A498C}"/>
              </c:ext>
            </c:extLst>
          </c:dPt>
          <c:dPt>
            <c:idx val="1"/>
            <c:invertIfNegative val="0"/>
            <c:bubble3D val="0"/>
            <c:spPr>
              <a:solidFill>
                <a:srgbClr val="70AD47"/>
              </a:solidFill>
              <a:ln w="6350">
                <a:noFill/>
              </a:ln>
              <a:effectLst/>
            </c:spPr>
            <c:extLst>
              <c:ext xmlns:c16="http://schemas.microsoft.com/office/drawing/2014/chart" uri="{C3380CC4-5D6E-409C-BE32-E72D297353CC}">
                <c16:uniqueId val="{00000003-ADBD-4967-911A-F4A1360A498C}"/>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[1]Targets!$F$3:$F$4</c:f>
              <c:strCache>
                <c:ptCount val="2"/>
                <c:pt idx="0">
                  <c:v>FY 20</c:v>
                </c:pt>
                <c:pt idx="1">
                  <c:v>FY 30</c:v>
                </c:pt>
              </c:strCache>
            </c:strRef>
          </c:cat>
          <c:val>
            <c:numRef>
              <c:f>[1]Targets!$G$3:$G$4</c:f>
              <c:numCache>
                <c:formatCode>General</c:formatCode>
                <c:ptCount val="2"/>
                <c:pt idx="0">
                  <c:v>1.1100000000000001</c:v>
                </c:pt>
                <c:pt idx="1">
                  <c:v>0.68</c:v>
                </c:pt>
              </c:numCache>
            </c:numRef>
          </c:val>
          <c:extLst>
            <c:ext xmlns:c16="http://schemas.microsoft.com/office/drawing/2014/chart" uri="{C3380CC4-5D6E-409C-BE32-E72D297353CC}">
              <c16:uniqueId val="{00000004-307E-439C-B412-B311BBA0A915}"/>
            </c:ext>
          </c:extLst>
        </c:ser>
        <c:dLbls>
          <c:showLegendKey val="0"/>
          <c:showVal val="1"/>
          <c:showCatName val="0"/>
          <c:showSerName val="0"/>
          <c:showPercent val="0"/>
          <c:showBubbleSize val="0"/>
        </c:dLbls>
        <c:gapWidth val="219"/>
        <c:overlap val="-27"/>
        <c:axId val="90459013"/>
        <c:axId val="2137320288"/>
      </c:barChart>
      <c:catAx>
        <c:axId val="90459013"/>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1" i="0" u="none" kern="1200" baseline="0">
                <a:solidFill>
                  <a:schemeClr val="tx1">
                    <a:lumMod val="65000"/>
                    <a:lumOff val="35000"/>
                  </a:schemeClr>
                </a:solidFill>
                <a:latin typeface="+mn-lt"/>
                <a:ea typeface="+mn-ea"/>
                <a:cs typeface="+mn-cs"/>
              </a:defRPr>
            </a:pPr>
            <a:endParaRPr lang="en-US"/>
          </a:p>
        </c:txPr>
        <c:crossAx val="2137320288"/>
        <c:crosses val="autoZero"/>
        <c:auto val="1"/>
        <c:lblAlgn val="ctr"/>
        <c:lblOffset val="100"/>
        <c:noMultiLvlLbl val="0"/>
      </c:catAx>
      <c:valAx>
        <c:axId val="2137320288"/>
        <c:scaling>
          <c:orientation val="minMax"/>
        </c:scaling>
        <c:delete val="1"/>
        <c:axPos val="l"/>
        <c:numFmt formatCode="General" sourceLinked="1"/>
        <c:majorTickMark val="none"/>
        <c:minorTickMark val="none"/>
        <c:tickLblPos val="nextTo"/>
        <c:crossAx val="90459013"/>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800" b="1" u="none" baseline="0">
                <a:solidFill>
                  <a:schemeClr val="accent5"/>
                </a:solidFill>
              </a:rPr>
              <a:t>Lost Time Injury Frequesncy Rate ( LTIFR) </a:t>
            </a:r>
          </a:p>
          <a:p>
            <a:pPr algn="l">
              <a:defRPr/>
            </a:pPr>
            <a:r>
              <a:rPr lang="en-US" sz="1100" b="0" i="1" u="none" baseline="0">
                <a:solidFill>
                  <a:schemeClr val="tx1"/>
                </a:solidFill>
              </a:rPr>
              <a:t>per million man hours </a:t>
            </a:r>
          </a:p>
        </c:rich>
      </c:tx>
      <c:layout>
        <c:manualLayout>
          <c:xMode val="edge"/>
          <c:yMode val="edge"/>
          <c:x val="2.5569335083114601E-2"/>
          <c:y val="2.3148148148148098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'Social Dashboard'!$B$49:$B$53</c:f>
              <c:strCache>
                <c:ptCount val="5"/>
                <c:pt idx="0">
                  <c:v>FY 19 </c:v>
                </c:pt>
                <c:pt idx="1">
                  <c:v>FY 20</c:v>
                </c:pt>
                <c:pt idx="2">
                  <c:v>FY 21</c:v>
                </c:pt>
                <c:pt idx="3">
                  <c:v>FY 22</c:v>
                </c:pt>
                <c:pt idx="4">
                  <c:v>FY 23</c:v>
                </c:pt>
              </c:strCache>
            </c:strRef>
          </c:cat>
          <c:val>
            <c:numRef>
              <c:f>'Social Dashboard'!$C$49:$C$53</c:f>
              <c:numCache>
                <c:formatCode>General</c:formatCode>
                <c:ptCount val="5"/>
                <c:pt idx="0">
                  <c:v>0.53</c:v>
                </c:pt>
                <c:pt idx="1">
                  <c:v>0.26</c:v>
                </c:pt>
                <c:pt idx="2">
                  <c:v>0.11</c:v>
                </c:pt>
                <c:pt idx="3">
                  <c:v>0.1</c:v>
                </c:pt>
                <c:pt idx="4">
                  <c:v>0</c:v>
                </c:pt>
              </c:numCache>
            </c:numRef>
          </c:val>
          <c:extLst>
            <c:ext xmlns:c16="http://schemas.microsoft.com/office/drawing/2014/chart" uri="{C3380CC4-5D6E-409C-BE32-E72D297353CC}">
              <c16:uniqueId val="{00000000-65C3-4001-8514-806681E6E72E}"/>
            </c:ext>
          </c:extLst>
        </c:ser>
        <c:dLbls>
          <c:showLegendKey val="0"/>
          <c:showVal val="1"/>
          <c:showCatName val="0"/>
          <c:showSerName val="0"/>
          <c:showPercent val="0"/>
          <c:showBubbleSize val="0"/>
        </c:dLbls>
        <c:gapWidth val="219"/>
        <c:overlap val="-27"/>
        <c:axId val="-314186273"/>
        <c:axId val="-2120671307"/>
      </c:barChart>
      <c:catAx>
        <c:axId val="-314186273"/>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2120671307"/>
        <c:crosses val="autoZero"/>
        <c:auto val="1"/>
        <c:lblAlgn val="ctr"/>
        <c:lblOffset val="100"/>
        <c:noMultiLvlLbl val="0"/>
      </c:catAx>
      <c:valAx>
        <c:axId val="-2120671307"/>
        <c:scaling>
          <c:orientation val="minMax"/>
        </c:scaling>
        <c:delete val="1"/>
        <c:axPos val="l"/>
        <c:numFmt formatCode="General" sourceLinked="1"/>
        <c:majorTickMark val="none"/>
        <c:minorTickMark val="none"/>
        <c:tickLblPos val="nextTo"/>
        <c:crossAx val="-314186273"/>
        <c:crosses val="autoZero"/>
        <c:crossBetween val="between"/>
      </c:valAx>
      <c:spPr>
        <a:noFill/>
        <a:ln w="6350">
          <a:noFill/>
        </a:ln>
        <a:effectLst/>
      </c:spPr>
    </c:plotArea>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baseline="0">
                <a:solidFill>
                  <a:schemeClr val="tx1">
                    <a:lumMod val="65000"/>
                    <a:lumOff val="35000"/>
                  </a:schemeClr>
                </a:solidFill>
                <a:latin typeface="+mn-lt"/>
                <a:ea typeface="+mn-ea"/>
                <a:cs typeface="+mn-cs"/>
              </a:defRPr>
            </a:pPr>
            <a:r>
              <a:rPr lang="en-US"/>
              <a:t> Sp. PM Emissions (Kg/MWh)</a:t>
            </a:r>
          </a:p>
        </c:rich>
      </c:tx>
      <c:layout>
        <c:manualLayout>
          <c:xMode val="edge"/>
          <c:yMode val="edge"/>
          <c:x val="1.7721127191714401E-2"/>
          <c:y val="9.2592592592592605E-3"/>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77D6-4FAD-BB4F-8E4E6A87AB2F}"/>
              </c:ext>
            </c:extLst>
          </c:dPt>
          <c:dPt>
            <c:idx val="1"/>
            <c:invertIfNegative val="0"/>
            <c:bubble3D val="0"/>
            <c:spPr>
              <a:solidFill>
                <a:srgbClr val="70AD47"/>
              </a:solidFill>
              <a:ln w="6350">
                <a:noFill/>
              </a:ln>
              <a:effectLst/>
            </c:spPr>
            <c:extLst>
              <c:ext xmlns:c16="http://schemas.microsoft.com/office/drawing/2014/chart" uri="{C3380CC4-5D6E-409C-BE32-E72D297353CC}">
                <c16:uniqueId val="{00000003-77D6-4FAD-BB4F-8E4E6A87AB2F}"/>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[1]Targets!$J$3:$J$4</c:f>
              <c:strCache>
                <c:ptCount val="2"/>
                <c:pt idx="0">
                  <c:v>FY 20</c:v>
                </c:pt>
                <c:pt idx="1">
                  <c:v>FY 30</c:v>
                </c:pt>
              </c:strCache>
            </c:strRef>
          </c:cat>
          <c:val>
            <c:numRef>
              <c:f>[1]Targets!$K$3:$K$4</c:f>
              <c:numCache>
                <c:formatCode>General</c:formatCode>
                <c:ptCount val="2"/>
                <c:pt idx="0">
                  <c:v>0.16</c:v>
                </c:pt>
                <c:pt idx="1">
                  <c:v>6.4000000000000001E-2</c:v>
                </c:pt>
              </c:numCache>
            </c:numRef>
          </c:val>
          <c:extLst>
            <c:ext xmlns:c16="http://schemas.microsoft.com/office/drawing/2014/chart" uri="{C3380CC4-5D6E-409C-BE32-E72D297353CC}">
              <c16:uniqueId val="{00000004-3177-4C80-86D1-06D2CA3C49B6}"/>
            </c:ext>
          </c:extLst>
        </c:ser>
        <c:dLbls>
          <c:showLegendKey val="0"/>
          <c:showVal val="1"/>
          <c:showCatName val="0"/>
          <c:showSerName val="0"/>
          <c:showPercent val="0"/>
          <c:showBubbleSize val="0"/>
        </c:dLbls>
        <c:gapWidth val="219"/>
        <c:overlap val="-27"/>
        <c:axId val="-385562626"/>
        <c:axId val="245998417"/>
      </c:barChart>
      <c:catAx>
        <c:axId val="-385562626"/>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1" i="0" u="none" kern="1200" baseline="0">
                <a:solidFill>
                  <a:schemeClr val="tx1">
                    <a:lumMod val="65000"/>
                    <a:lumOff val="35000"/>
                  </a:schemeClr>
                </a:solidFill>
                <a:latin typeface="+mn-lt"/>
                <a:ea typeface="+mn-ea"/>
                <a:cs typeface="+mn-cs"/>
              </a:defRPr>
            </a:pPr>
            <a:endParaRPr lang="en-US"/>
          </a:p>
        </c:txPr>
        <c:crossAx val="245998417"/>
        <c:crosses val="autoZero"/>
        <c:auto val="1"/>
        <c:lblAlgn val="ctr"/>
        <c:lblOffset val="100"/>
        <c:noMultiLvlLbl val="0"/>
      </c:catAx>
      <c:valAx>
        <c:axId val="245998417"/>
        <c:scaling>
          <c:orientation val="minMax"/>
        </c:scaling>
        <c:delete val="1"/>
        <c:axPos val="l"/>
        <c:numFmt formatCode="General" sourceLinked="1"/>
        <c:majorTickMark val="none"/>
        <c:minorTickMark val="none"/>
        <c:tickLblPos val="nextTo"/>
        <c:crossAx val="-385562626"/>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baseline="0">
                <a:solidFill>
                  <a:schemeClr val="tx1">
                    <a:lumMod val="65000"/>
                    <a:lumOff val="35000"/>
                  </a:schemeClr>
                </a:solidFill>
                <a:latin typeface="+mn-lt"/>
                <a:ea typeface="+mn-ea"/>
                <a:cs typeface="+mn-cs"/>
              </a:defRPr>
            </a:pPr>
            <a:r>
              <a:rPr lang="en-US"/>
              <a:t>Sp. SOx Emissions (Kg/MWh)</a:t>
            </a:r>
          </a:p>
        </c:rich>
      </c:tx>
      <c:layout>
        <c:manualLayout>
          <c:xMode val="edge"/>
          <c:yMode val="edge"/>
          <c:x val="2.2703649754000702E-2"/>
          <c:y val="1.85185185185185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838A-45DA-80B0-F35793FBE822}"/>
              </c:ext>
            </c:extLst>
          </c:dPt>
          <c:dPt>
            <c:idx val="1"/>
            <c:invertIfNegative val="0"/>
            <c:bubble3D val="0"/>
            <c:spPr>
              <a:solidFill>
                <a:srgbClr val="70AD47"/>
              </a:solidFill>
              <a:ln w="6350">
                <a:noFill/>
              </a:ln>
              <a:effectLst/>
            </c:spPr>
            <c:extLst>
              <c:ext xmlns:c16="http://schemas.microsoft.com/office/drawing/2014/chart" uri="{C3380CC4-5D6E-409C-BE32-E72D297353CC}">
                <c16:uniqueId val="{00000003-838A-45DA-80B0-F35793FBE822}"/>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[1]Targets!$O$3:$O$4</c:f>
              <c:strCache>
                <c:ptCount val="2"/>
                <c:pt idx="0">
                  <c:v>FY 20</c:v>
                </c:pt>
                <c:pt idx="1">
                  <c:v>FY 30</c:v>
                </c:pt>
              </c:strCache>
            </c:strRef>
          </c:cat>
          <c:val>
            <c:numRef>
              <c:f>[1]Targets!$P$3:$P$4</c:f>
              <c:numCache>
                <c:formatCode>General</c:formatCode>
                <c:ptCount val="2"/>
                <c:pt idx="0">
                  <c:v>1.78</c:v>
                </c:pt>
                <c:pt idx="1">
                  <c:v>0.75</c:v>
                </c:pt>
              </c:numCache>
            </c:numRef>
          </c:val>
          <c:extLst>
            <c:ext xmlns:c16="http://schemas.microsoft.com/office/drawing/2014/chart" uri="{C3380CC4-5D6E-409C-BE32-E72D297353CC}">
              <c16:uniqueId val="{00000004-2EF0-4A1F-B018-10C1A9879051}"/>
            </c:ext>
          </c:extLst>
        </c:ser>
        <c:dLbls>
          <c:showLegendKey val="0"/>
          <c:showVal val="1"/>
          <c:showCatName val="0"/>
          <c:showSerName val="0"/>
          <c:showPercent val="0"/>
          <c:showBubbleSize val="0"/>
        </c:dLbls>
        <c:gapWidth val="219"/>
        <c:overlap val="-27"/>
        <c:axId val="1920110169"/>
        <c:axId val="-703984188"/>
      </c:barChart>
      <c:catAx>
        <c:axId val="1920110169"/>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1" i="0" u="none" kern="1200" baseline="0">
                <a:solidFill>
                  <a:schemeClr val="tx1">
                    <a:lumMod val="65000"/>
                    <a:lumOff val="35000"/>
                  </a:schemeClr>
                </a:solidFill>
                <a:latin typeface="+mn-lt"/>
                <a:ea typeface="+mn-ea"/>
                <a:cs typeface="+mn-cs"/>
              </a:defRPr>
            </a:pPr>
            <a:endParaRPr lang="en-US"/>
          </a:p>
        </c:txPr>
        <c:crossAx val="-703984188"/>
        <c:crosses val="autoZero"/>
        <c:auto val="1"/>
        <c:lblAlgn val="ctr"/>
        <c:lblOffset val="100"/>
        <c:noMultiLvlLbl val="0"/>
      </c:catAx>
      <c:valAx>
        <c:axId val="-703984188"/>
        <c:scaling>
          <c:orientation val="minMax"/>
        </c:scaling>
        <c:delete val="1"/>
        <c:axPos val="l"/>
        <c:numFmt formatCode="General" sourceLinked="1"/>
        <c:majorTickMark val="none"/>
        <c:minorTickMark val="none"/>
        <c:tickLblPos val="nextTo"/>
        <c:crossAx val="1920110169"/>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baseline="0">
                <a:solidFill>
                  <a:schemeClr val="tx1">
                    <a:lumMod val="65000"/>
                    <a:lumOff val="35000"/>
                  </a:schemeClr>
                </a:solidFill>
                <a:latin typeface="+mn-lt"/>
                <a:ea typeface="+mn-ea"/>
                <a:cs typeface="+mn-cs"/>
              </a:defRPr>
            </a:pPr>
            <a:r>
              <a:rPr lang="en-US"/>
              <a:t>Sp. NOx Emissions (Kg/MWh)</a:t>
            </a:r>
          </a:p>
        </c:rich>
      </c:tx>
      <c:layout>
        <c:manualLayout>
          <c:xMode val="edge"/>
          <c:yMode val="edge"/>
          <c:x val="2.0023446658851099E-2"/>
          <c:y val="1.38888888888889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FB3C-4829-963A-3D55ACCF7615}"/>
              </c:ext>
            </c:extLst>
          </c:dPt>
          <c:dPt>
            <c:idx val="1"/>
            <c:invertIfNegative val="0"/>
            <c:bubble3D val="0"/>
            <c:spPr>
              <a:solidFill>
                <a:srgbClr val="70AD47"/>
              </a:solidFill>
              <a:ln w="6350">
                <a:noFill/>
              </a:ln>
              <a:effectLst/>
            </c:spPr>
            <c:extLst>
              <c:ext xmlns:c16="http://schemas.microsoft.com/office/drawing/2014/chart" uri="{C3380CC4-5D6E-409C-BE32-E72D297353CC}">
                <c16:uniqueId val="{00000003-FB3C-4829-963A-3D55ACCF7615}"/>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[1]Targets!$S$3:$S$4</c:f>
              <c:strCache>
                <c:ptCount val="2"/>
                <c:pt idx="0">
                  <c:v>FY 20</c:v>
                </c:pt>
                <c:pt idx="1">
                  <c:v>FY 30</c:v>
                </c:pt>
              </c:strCache>
            </c:strRef>
          </c:cat>
          <c:val>
            <c:numRef>
              <c:f>[1]Targets!$T$3:$T$4</c:f>
              <c:numCache>
                <c:formatCode>General</c:formatCode>
                <c:ptCount val="2"/>
                <c:pt idx="0">
                  <c:v>1.01</c:v>
                </c:pt>
                <c:pt idx="1">
                  <c:v>0.46</c:v>
                </c:pt>
              </c:numCache>
            </c:numRef>
          </c:val>
          <c:extLst>
            <c:ext xmlns:c16="http://schemas.microsoft.com/office/drawing/2014/chart" uri="{C3380CC4-5D6E-409C-BE32-E72D297353CC}">
              <c16:uniqueId val="{00000004-5349-4948-97B6-9B5E197B7142}"/>
            </c:ext>
          </c:extLst>
        </c:ser>
        <c:dLbls>
          <c:showLegendKey val="0"/>
          <c:showVal val="1"/>
          <c:showCatName val="0"/>
          <c:showSerName val="0"/>
          <c:showPercent val="0"/>
          <c:showBubbleSize val="0"/>
        </c:dLbls>
        <c:gapWidth val="219"/>
        <c:overlap val="-27"/>
        <c:axId val="77129233"/>
        <c:axId val="1288842896"/>
      </c:barChart>
      <c:catAx>
        <c:axId val="77129233"/>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1" i="0" u="none" kern="1200" baseline="0">
                <a:solidFill>
                  <a:schemeClr val="tx1">
                    <a:lumMod val="65000"/>
                    <a:lumOff val="35000"/>
                  </a:schemeClr>
                </a:solidFill>
                <a:latin typeface="+mn-lt"/>
                <a:ea typeface="+mn-ea"/>
                <a:cs typeface="+mn-cs"/>
              </a:defRPr>
            </a:pPr>
            <a:endParaRPr lang="en-US"/>
          </a:p>
        </c:txPr>
        <c:crossAx val="1288842896"/>
        <c:crosses val="autoZero"/>
        <c:auto val="1"/>
        <c:lblAlgn val="ctr"/>
        <c:lblOffset val="100"/>
        <c:noMultiLvlLbl val="0"/>
      </c:catAx>
      <c:valAx>
        <c:axId val="1288842896"/>
        <c:scaling>
          <c:orientation val="minMax"/>
        </c:scaling>
        <c:delete val="1"/>
        <c:axPos val="l"/>
        <c:numFmt formatCode="General" sourceLinked="1"/>
        <c:majorTickMark val="none"/>
        <c:minorTickMark val="none"/>
        <c:tickLblPos val="nextTo"/>
        <c:crossAx val="77129233"/>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rgbClr val="002060"/>
                </a:solidFill>
                <a:latin typeface="+mn-lt"/>
                <a:ea typeface="+mn-ea"/>
                <a:cs typeface="+mn-cs"/>
              </a:defRPr>
            </a:pPr>
            <a:r>
              <a:rPr lang="en-US" b="1">
                <a:solidFill>
                  <a:srgbClr val="002060"/>
                </a:solidFill>
              </a:rPr>
              <a:t>CO</a:t>
            </a:r>
            <a:r>
              <a:rPr lang="en-US" b="1" baseline="-25000">
                <a:solidFill>
                  <a:srgbClr val="002060"/>
                </a:solidFill>
              </a:rPr>
              <a:t>2</a:t>
            </a:r>
            <a:r>
              <a:rPr lang="en-US" b="1" baseline="0">
                <a:solidFill>
                  <a:srgbClr val="002060"/>
                </a:solidFill>
              </a:rPr>
              <a:t> Intensity </a:t>
            </a:r>
          </a:p>
          <a:p>
            <a:pPr algn="l">
              <a:defRPr>
                <a:solidFill>
                  <a:srgbClr val="002060"/>
                </a:solidFill>
              </a:defRPr>
            </a:pPr>
            <a:r>
              <a:rPr lang="en-US" sz="1000" b="0" baseline="0">
                <a:solidFill>
                  <a:schemeClr val="accent3"/>
                </a:solidFill>
              </a:rPr>
              <a:t>(tCO</a:t>
            </a:r>
            <a:r>
              <a:rPr lang="en-US" sz="1000" b="0" baseline="-25000">
                <a:solidFill>
                  <a:schemeClr val="accent3"/>
                </a:solidFill>
              </a:rPr>
              <a:t>2</a:t>
            </a:r>
            <a:r>
              <a:rPr lang="en-US" sz="1000" b="0" baseline="0">
                <a:solidFill>
                  <a:schemeClr val="accent3"/>
                </a:solidFill>
              </a:rPr>
              <a:t>/MWh)</a:t>
            </a:r>
            <a:endParaRPr lang="en-US" sz="1000" b="0">
              <a:solidFill>
                <a:schemeClr val="accent3"/>
              </a:solidFill>
            </a:endParaRPr>
          </a:p>
        </c:rich>
      </c:tx>
      <c:layout>
        <c:manualLayout>
          <c:xMode val="edge"/>
          <c:yMode val="edge"/>
          <c:x val="9.3674528623003701E-3"/>
          <c:y val="4.6995628666445383E-3"/>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rgbClr val="002060"/>
              </a:solidFill>
              <a:latin typeface="+mn-lt"/>
              <a:ea typeface="+mn-ea"/>
              <a:cs typeface="+mn-cs"/>
            </a:defRPr>
          </a:pPr>
          <a:endParaRPr lang="en-US"/>
        </a:p>
      </c:txPr>
    </c:title>
    <c:autoTitleDeleted val="0"/>
    <c:plotArea>
      <c:layout>
        <c:manualLayout>
          <c:layoutTarget val="inner"/>
          <c:xMode val="edge"/>
          <c:yMode val="edge"/>
          <c:x val="5.899759405074366E-2"/>
          <c:y val="0.19486111111111112"/>
          <c:w val="0.89655796150481193"/>
          <c:h val="0.72088764946048411"/>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1F4E79"/>
              </a:solidFill>
              <a:ln>
                <a:noFill/>
              </a:ln>
              <a:effectLst/>
            </c:spPr>
            <c:extLst>
              <c:ext xmlns:c16="http://schemas.microsoft.com/office/drawing/2014/chart" uri="{C3380CC4-5D6E-409C-BE32-E72D297353CC}">
                <c16:uniqueId val="{00000001-EEE3-4FA6-B7D7-0B790A592EA4}"/>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3-EEE3-4FA6-B7D7-0B790A592EA4}"/>
              </c:ext>
            </c:extLst>
          </c:dPt>
          <c:dPt>
            <c:idx val="6"/>
            <c:invertIfNegative val="0"/>
            <c:bubble3D val="0"/>
            <c:spPr>
              <a:gradFill>
                <a:gsLst>
                  <a:gs pos="100000">
                    <a:srgbClr val="1F4E79"/>
                  </a:gs>
                  <a:gs pos="0">
                    <a:srgbClr val="70AD47"/>
                  </a:gs>
                </a:gsLst>
                <a:lin ang="5400000" scaled="1"/>
              </a:gradFill>
              <a:ln>
                <a:noFill/>
              </a:ln>
              <a:effectLst/>
            </c:spPr>
            <c:extLst>
              <c:ext xmlns:c16="http://schemas.microsoft.com/office/drawing/2014/chart" uri="{C3380CC4-5D6E-409C-BE32-E72D297353CC}">
                <c16:uniqueId val="{00000005-EEE3-4FA6-B7D7-0B790A592EA4}"/>
              </c:ext>
            </c:extLst>
          </c:dPt>
          <c:dPt>
            <c:idx val="7"/>
            <c:invertIfNegative val="0"/>
            <c:bubble3D val="0"/>
            <c:spPr>
              <a:solidFill>
                <a:srgbClr val="70AD47"/>
              </a:solidFill>
              <a:ln>
                <a:noFill/>
              </a:ln>
              <a:effectLst/>
            </c:spPr>
            <c:extLst>
              <c:ext xmlns:c16="http://schemas.microsoft.com/office/drawing/2014/chart" uri="{C3380CC4-5D6E-409C-BE32-E72D297353CC}">
                <c16:uniqueId val="{00000007-EEE3-4FA6-B7D7-0B790A592EA4}"/>
              </c:ext>
            </c:extLst>
          </c:dPt>
          <c:dLbls>
            <c:dLbl>
              <c:idx val="7"/>
              <c:tx>
                <c:rich>
                  <a:bodyPr/>
                  <a:lstStyle/>
                  <a:p>
                    <a:fld id="{20AC7B9F-2F53-4907-BEBE-81250F122CF4}" type="VALUE">
                      <a:rPr lang="en-US">
                        <a:solidFill>
                          <a:srgbClr val="00B050"/>
                        </a:solidFill>
                      </a:rPr>
                      <a:pPr/>
                      <a:t>[VALUE]</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EE3-4FA6-B7D7-0B790A592EA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'[2]Env n Soc Dashboard'!$K$4:$K$11</c:f>
              <c:strCache>
                <c:ptCount val="8"/>
                <c:pt idx="0">
                  <c:v>FY 20</c:v>
                </c:pt>
                <c:pt idx="1">
                  <c:v>FY 21</c:v>
                </c:pt>
                <c:pt idx="2">
                  <c:v>FY 22</c:v>
                </c:pt>
                <c:pt idx="3">
                  <c:v>FY 23</c:v>
                </c:pt>
                <c:pt idx="4">
                  <c:v>FY 24</c:v>
                </c:pt>
                <c:pt idx="5">
                  <c:v>FY 25</c:v>
                </c:pt>
                <c:pt idx="6">
                  <c:v>FY 26</c:v>
                </c:pt>
                <c:pt idx="7">
                  <c:v>FY 30</c:v>
                </c:pt>
              </c:strCache>
            </c:strRef>
          </c:cat>
          <c:val>
            <c:numRef>
              <c:f>'[2]Env n Soc Dashboard'!$L$4:$L$11</c:f>
              <c:numCache>
                <c:formatCode>General</c:formatCode>
                <c:ptCount val="8"/>
                <c:pt idx="0">
                  <c:v>0.76</c:v>
                </c:pt>
                <c:pt idx="1">
                  <c:v>0.68</c:v>
                </c:pt>
                <c:pt idx="2">
                  <c:v>0.68</c:v>
                </c:pt>
                <c:pt idx="3">
                  <c:v>0.68500000000000005</c:v>
                </c:pt>
                <c:pt idx="4">
                  <c:v>0.62</c:v>
                </c:pt>
                <c:pt idx="5">
                  <c:v>0.59</c:v>
                </c:pt>
                <c:pt idx="6">
                  <c:v>0.59</c:v>
                </c:pt>
                <c:pt idx="7">
                  <c:v>0.39</c:v>
                </c:pt>
              </c:numCache>
            </c:numRef>
          </c:val>
          <c:extLst>
            <c:ext xmlns:c16="http://schemas.microsoft.com/office/drawing/2014/chart" uri="{C3380CC4-5D6E-409C-BE32-E72D297353CC}">
              <c16:uniqueId val="{00000008-EEE3-4FA6-B7D7-0B790A592EA4}"/>
            </c:ext>
          </c:extLst>
        </c:ser>
        <c:dLbls>
          <c:dLblPos val="outEnd"/>
          <c:showLegendKey val="0"/>
          <c:showVal val="1"/>
          <c:showCatName val="0"/>
          <c:showSerName val="0"/>
          <c:showPercent val="0"/>
          <c:showBubbleSize val="0"/>
        </c:dLbls>
        <c:gapWidth val="219"/>
        <c:overlap val="-27"/>
        <c:axId val="999226799"/>
        <c:axId val="999225839"/>
      </c:barChart>
      <c:catAx>
        <c:axId val="999226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99225839"/>
        <c:crosses val="autoZero"/>
        <c:auto val="1"/>
        <c:lblAlgn val="ctr"/>
        <c:lblOffset val="100"/>
        <c:noMultiLvlLbl val="0"/>
      </c:catAx>
      <c:valAx>
        <c:axId val="999225839"/>
        <c:scaling>
          <c:orientation val="minMax"/>
        </c:scaling>
        <c:delete val="1"/>
        <c:axPos val="l"/>
        <c:numFmt formatCode="General" sourceLinked="1"/>
        <c:majorTickMark val="none"/>
        <c:minorTickMark val="none"/>
        <c:tickLblPos val="nextTo"/>
        <c:crossAx val="9992267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1" i="0" u="none" strike="noStrike" kern="1200" spc="0" baseline="0">
                <a:solidFill>
                  <a:srgbClr val="002060"/>
                </a:solidFill>
                <a:latin typeface="+mn-lt"/>
                <a:ea typeface="+mn-ea"/>
                <a:cs typeface="+mn-cs"/>
              </a:defRPr>
            </a:pPr>
            <a:r>
              <a:rPr lang="en-US" b="1">
                <a:solidFill>
                  <a:srgbClr val="002060"/>
                </a:solidFill>
              </a:rPr>
              <a:t>Sp.</a:t>
            </a:r>
            <a:r>
              <a:rPr lang="en-US" b="1" baseline="0">
                <a:solidFill>
                  <a:srgbClr val="002060"/>
                </a:solidFill>
              </a:rPr>
              <a:t> Fresh Water Consumption</a:t>
            </a:r>
          </a:p>
          <a:p>
            <a:pPr algn="l">
              <a:defRPr b="1">
                <a:solidFill>
                  <a:srgbClr val="002060"/>
                </a:solidFill>
              </a:defRPr>
            </a:pPr>
            <a:r>
              <a:rPr lang="en-US" sz="1000" b="0" baseline="0">
                <a:solidFill>
                  <a:schemeClr val="accent3"/>
                </a:solidFill>
              </a:rPr>
              <a:t>(m</a:t>
            </a:r>
            <a:r>
              <a:rPr lang="en-US" sz="1000" b="0" baseline="30000">
                <a:solidFill>
                  <a:schemeClr val="accent3"/>
                </a:solidFill>
              </a:rPr>
              <a:t>3</a:t>
            </a:r>
            <a:r>
              <a:rPr lang="en-US" sz="1000" b="0" baseline="0">
                <a:solidFill>
                  <a:schemeClr val="accent3"/>
                </a:solidFill>
              </a:rPr>
              <a:t>/MWh)</a:t>
            </a:r>
            <a:endParaRPr lang="en-US" sz="1000" b="0">
              <a:solidFill>
                <a:schemeClr val="accent3"/>
              </a:solidFill>
            </a:endParaRPr>
          </a:p>
        </c:rich>
      </c:tx>
      <c:layout>
        <c:manualLayout>
          <c:xMode val="edge"/>
          <c:yMode val="edge"/>
          <c:x val="1.2119637393723065E-2"/>
          <c:y val="1.879825842276691E-2"/>
        </c:manualLayout>
      </c:layout>
      <c:overlay val="0"/>
      <c:spPr>
        <a:noFill/>
        <a:ln>
          <a:noFill/>
        </a:ln>
        <a:effectLst/>
      </c:spPr>
      <c:txPr>
        <a:bodyPr rot="0" spcFirstLastPara="1" vertOverflow="ellipsis" vert="horz" wrap="square" anchor="ctr" anchorCtr="1"/>
        <a:lstStyle/>
        <a:p>
          <a:pPr algn="l">
            <a:defRPr sz="1400" b="1" i="0" u="none" strike="noStrike" kern="1200" spc="0" baseline="0">
              <a:solidFill>
                <a:srgbClr val="00206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1F4E79"/>
              </a:solidFill>
              <a:ln>
                <a:noFill/>
              </a:ln>
              <a:effectLst/>
            </c:spPr>
            <c:extLst>
              <c:ext xmlns:c16="http://schemas.microsoft.com/office/drawing/2014/chart" uri="{C3380CC4-5D6E-409C-BE32-E72D297353CC}">
                <c16:uniqueId val="{00000001-6D08-4DEE-913C-A4F56E6CCECD}"/>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3-6D08-4DEE-913C-A4F56E6CCECD}"/>
              </c:ext>
            </c:extLst>
          </c:dPt>
          <c:dPt>
            <c:idx val="6"/>
            <c:invertIfNegative val="0"/>
            <c:bubble3D val="0"/>
            <c:spPr>
              <a:gradFill>
                <a:gsLst>
                  <a:gs pos="100000">
                    <a:srgbClr val="1F4E79"/>
                  </a:gs>
                  <a:gs pos="0">
                    <a:srgbClr val="70AD47"/>
                  </a:gs>
                </a:gsLst>
                <a:lin ang="5400000" scaled="1"/>
              </a:gradFill>
              <a:ln>
                <a:noFill/>
              </a:ln>
              <a:effectLst/>
            </c:spPr>
            <c:extLst>
              <c:ext xmlns:c16="http://schemas.microsoft.com/office/drawing/2014/chart" uri="{C3380CC4-5D6E-409C-BE32-E72D297353CC}">
                <c16:uniqueId val="{00000005-6D08-4DEE-913C-A4F56E6CCECD}"/>
              </c:ext>
            </c:extLst>
          </c:dPt>
          <c:dPt>
            <c:idx val="7"/>
            <c:invertIfNegative val="0"/>
            <c:bubble3D val="0"/>
            <c:spPr>
              <a:solidFill>
                <a:srgbClr val="70AD47"/>
              </a:solidFill>
              <a:ln>
                <a:noFill/>
              </a:ln>
              <a:effectLst/>
            </c:spPr>
            <c:extLst>
              <c:ext xmlns:c16="http://schemas.microsoft.com/office/drawing/2014/chart" uri="{C3380CC4-5D6E-409C-BE32-E72D297353CC}">
                <c16:uniqueId val="{00000007-6D08-4DEE-913C-A4F56E6CCECD}"/>
              </c:ext>
            </c:extLst>
          </c:dPt>
          <c:dLbls>
            <c:dLbl>
              <c:idx val="7"/>
              <c:tx>
                <c:rich>
                  <a:bodyPr/>
                  <a:lstStyle/>
                  <a:p>
                    <a:fld id="{025FF877-6634-4633-864C-EBDEA7D66EAC}" type="VALUE">
                      <a:rPr lang="en-US">
                        <a:solidFill>
                          <a:srgbClr val="00B050"/>
                        </a:solidFill>
                      </a:rPr>
                      <a:pPr/>
                      <a:t>[VALUE]</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6D08-4DEE-913C-A4F56E6CCEC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'[2]Env n Soc Dashboard'!$K$20:$K$27</c:f>
              <c:strCache>
                <c:ptCount val="8"/>
                <c:pt idx="0">
                  <c:v>FY 20</c:v>
                </c:pt>
                <c:pt idx="1">
                  <c:v>FY 21</c:v>
                </c:pt>
                <c:pt idx="2">
                  <c:v>FY 22</c:v>
                </c:pt>
                <c:pt idx="3">
                  <c:v>FY 23</c:v>
                </c:pt>
                <c:pt idx="4">
                  <c:v>FY 24</c:v>
                </c:pt>
                <c:pt idx="5">
                  <c:v>FY 25</c:v>
                </c:pt>
                <c:pt idx="6">
                  <c:v>FY 26</c:v>
                </c:pt>
                <c:pt idx="7">
                  <c:v>FY 30</c:v>
                </c:pt>
              </c:strCache>
            </c:strRef>
          </c:cat>
          <c:val>
            <c:numRef>
              <c:f>'[2]Env n Soc Dashboard'!$L$20:$L$27</c:f>
              <c:numCache>
                <c:formatCode>General</c:formatCode>
                <c:ptCount val="8"/>
                <c:pt idx="0">
                  <c:v>1.1100000000000001</c:v>
                </c:pt>
                <c:pt idx="1">
                  <c:v>1.1100000000000001</c:v>
                </c:pt>
                <c:pt idx="2">
                  <c:v>1.1100000000000001</c:v>
                </c:pt>
                <c:pt idx="3">
                  <c:v>1.1160000000000001</c:v>
                </c:pt>
                <c:pt idx="4">
                  <c:v>0.95</c:v>
                </c:pt>
                <c:pt idx="5">
                  <c:v>0.99</c:v>
                </c:pt>
                <c:pt idx="6">
                  <c:v>1.25</c:v>
                </c:pt>
                <c:pt idx="7">
                  <c:v>0.68</c:v>
                </c:pt>
              </c:numCache>
            </c:numRef>
          </c:val>
          <c:extLst>
            <c:ext xmlns:c16="http://schemas.microsoft.com/office/drawing/2014/chart" uri="{C3380CC4-5D6E-409C-BE32-E72D297353CC}">
              <c16:uniqueId val="{00000008-6D08-4DEE-913C-A4F56E6CCECD}"/>
            </c:ext>
          </c:extLst>
        </c:ser>
        <c:dLbls>
          <c:dLblPos val="outEnd"/>
          <c:showLegendKey val="0"/>
          <c:showVal val="1"/>
          <c:showCatName val="0"/>
          <c:showSerName val="0"/>
          <c:showPercent val="0"/>
          <c:showBubbleSize val="0"/>
        </c:dLbls>
        <c:gapWidth val="219"/>
        <c:overlap val="-27"/>
        <c:axId val="999245519"/>
        <c:axId val="999252719"/>
      </c:barChart>
      <c:catAx>
        <c:axId val="999245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99252719"/>
        <c:crosses val="autoZero"/>
        <c:auto val="1"/>
        <c:lblAlgn val="ctr"/>
        <c:lblOffset val="100"/>
        <c:noMultiLvlLbl val="0"/>
      </c:catAx>
      <c:valAx>
        <c:axId val="999252719"/>
        <c:scaling>
          <c:orientation val="minMax"/>
        </c:scaling>
        <c:delete val="1"/>
        <c:axPos val="l"/>
        <c:numFmt formatCode="General" sourceLinked="1"/>
        <c:majorTickMark val="none"/>
        <c:minorTickMark val="none"/>
        <c:tickLblPos val="nextTo"/>
        <c:crossAx val="9992455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1" i="0" u="none" strike="noStrike" kern="1200" spc="0" baseline="0">
                <a:solidFill>
                  <a:srgbClr val="002060"/>
                </a:solidFill>
                <a:latin typeface="+mn-lt"/>
                <a:ea typeface="+mn-ea"/>
                <a:cs typeface="+mn-cs"/>
              </a:defRPr>
            </a:pPr>
            <a:r>
              <a:rPr lang="en-US" b="1">
                <a:solidFill>
                  <a:srgbClr val="002060"/>
                </a:solidFill>
              </a:rPr>
              <a:t>Sp.</a:t>
            </a:r>
            <a:r>
              <a:rPr lang="en-US" b="1" baseline="0">
                <a:solidFill>
                  <a:srgbClr val="002060"/>
                </a:solidFill>
              </a:rPr>
              <a:t> PM Emissions </a:t>
            </a:r>
          </a:p>
          <a:p>
            <a:pPr algn="l">
              <a:defRPr b="1">
                <a:solidFill>
                  <a:srgbClr val="002060"/>
                </a:solidFill>
              </a:defRPr>
            </a:pPr>
            <a:r>
              <a:rPr lang="en-US" sz="1000" b="0" baseline="0">
                <a:solidFill>
                  <a:schemeClr val="accent3"/>
                </a:solidFill>
              </a:rPr>
              <a:t>(Kg/MWh)</a:t>
            </a:r>
            <a:endParaRPr lang="en-US" sz="1000" b="0">
              <a:solidFill>
                <a:schemeClr val="accent3"/>
              </a:solidFill>
            </a:endParaRPr>
          </a:p>
        </c:rich>
      </c:tx>
      <c:layout>
        <c:manualLayout>
          <c:xMode val="edge"/>
          <c:yMode val="edge"/>
          <c:x val="1.0965834429821915E-2"/>
          <c:y val="1.879825842276691E-2"/>
        </c:manualLayout>
      </c:layout>
      <c:overlay val="0"/>
      <c:spPr>
        <a:noFill/>
        <a:ln>
          <a:noFill/>
        </a:ln>
        <a:effectLst/>
      </c:spPr>
      <c:txPr>
        <a:bodyPr rot="0" spcFirstLastPara="1" vertOverflow="ellipsis" vert="horz" wrap="square" anchor="ctr" anchorCtr="1"/>
        <a:lstStyle/>
        <a:p>
          <a:pPr algn="l">
            <a:defRPr sz="1400" b="1" i="0" u="none" strike="noStrike" kern="1200" spc="0" baseline="0">
              <a:solidFill>
                <a:srgbClr val="00206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1F4E79"/>
              </a:solidFill>
              <a:ln>
                <a:noFill/>
              </a:ln>
              <a:effectLst/>
            </c:spPr>
            <c:extLst>
              <c:ext xmlns:c16="http://schemas.microsoft.com/office/drawing/2014/chart" uri="{C3380CC4-5D6E-409C-BE32-E72D297353CC}">
                <c16:uniqueId val="{00000001-6505-44B9-9367-BA054167F06A}"/>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3-6505-44B9-9367-BA054167F06A}"/>
              </c:ext>
            </c:extLst>
          </c:dPt>
          <c:dPt>
            <c:idx val="6"/>
            <c:invertIfNegative val="0"/>
            <c:bubble3D val="0"/>
            <c:spPr>
              <a:gradFill>
                <a:gsLst>
                  <a:gs pos="100000">
                    <a:srgbClr val="1F4E79"/>
                  </a:gs>
                  <a:gs pos="0">
                    <a:srgbClr val="70AD47"/>
                  </a:gs>
                </a:gsLst>
                <a:lin ang="5400000" scaled="1"/>
              </a:gradFill>
              <a:ln>
                <a:noFill/>
              </a:ln>
              <a:effectLst/>
            </c:spPr>
            <c:extLst>
              <c:ext xmlns:c16="http://schemas.microsoft.com/office/drawing/2014/chart" uri="{C3380CC4-5D6E-409C-BE32-E72D297353CC}">
                <c16:uniqueId val="{00000005-6505-44B9-9367-BA054167F06A}"/>
              </c:ext>
            </c:extLst>
          </c:dPt>
          <c:dPt>
            <c:idx val="7"/>
            <c:invertIfNegative val="0"/>
            <c:bubble3D val="0"/>
            <c:spPr>
              <a:solidFill>
                <a:srgbClr val="70AD47"/>
              </a:solidFill>
              <a:ln>
                <a:noFill/>
              </a:ln>
              <a:effectLst/>
            </c:spPr>
            <c:extLst>
              <c:ext xmlns:c16="http://schemas.microsoft.com/office/drawing/2014/chart" uri="{C3380CC4-5D6E-409C-BE32-E72D297353CC}">
                <c16:uniqueId val="{00000007-6505-44B9-9367-BA054167F06A}"/>
              </c:ext>
            </c:extLst>
          </c:dPt>
          <c:dLbls>
            <c:dLbl>
              <c:idx val="7"/>
              <c:tx>
                <c:rich>
                  <a:bodyPr/>
                  <a:lstStyle/>
                  <a:p>
                    <a:fld id="{81FCA2A6-EFFC-4338-9440-BB95C83EAD5D}" type="VALUE">
                      <a:rPr lang="en-US">
                        <a:solidFill>
                          <a:srgbClr val="00B050"/>
                        </a:solidFill>
                      </a:rPr>
                      <a:pPr/>
                      <a:t>[VALUE]</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6505-44B9-9367-BA054167F06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'[2]Env n Soc Dashboard'!$K$38:$K$45</c:f>
              <c:strCache>
                <c:ptCount val="8"/>
                <c:pt idx="0">
                  <c:v>FY 20</c:v>
                </c:pt>
                <c:pt idx="1">
                  <c:v>FY 21</c:v>
                </c:pt>
                <c:pt idx="2">
                  <c:v>FY 22</c:v>
                </c:pt>
                <c:pt idx="3">
                  <c:v>FY 23</c:v>
                </c:pt>
                <c:pt idx="4">
                  <c:v>FY 24</c:v>
                </c:pt>
                <c:pt idx="5">
                  <c:v>FY 25</c:v>
                </c:pt>
                <c:pt idx="6">
                  <c:v>FY 26</c:v>
                </c:pt>
                <c:pt idx="7">
                  <c:v>FY 30</c:v>
                </c:pt>
              </c:strCache>
            </c:strRef>
          </c:cat>
          <c:val>
            <c:numRef>
              <c:f>'[2]Env n Soc Dashboard'!$L$38:$L$45</c:f>
              <c:numCache>
                <c:formatCode>General</c:formatCode>
                <c:ptCount val="8"/>
                <c:pt idx="0">
                  <c:v>0.16</c:v>
                </c:pt>
                <c:pt idx="1">
                  <c:v>0.14000000000000001</c:v>
                </c:pt>
                <c:pt idx="2">
                  <c:v>0.14000000000000001</c:v>
                </c:pt>
                <c:pt idx="3">
                  <c:v>0.12</c:v>
                </c:pt>
                <c:pt idx="4">
                  <c:v>0.11</c:v>
                </c:pt>
                <c:pt idx="5">
                  <c:v>9.4E-2</c:v>
                </c:pt>
                <c:pt idx="6">
                  <c:v>8.3000000000000004E-2</c:v>
                </c:pt>
                <c:pt idx="7">
                  <c:v>6.4000000000000001E-2</c:v>
                </c:pt>
              </c:numCache>
            </c:numRef>
          </c:val>
          <c:extLst>
            <c:ext xmlns:c16="http://schemas.microsoft.com/office/drawing/2014/chart" uri="{C3380CC4-5D6E-409C-BE32-E72D297353CC}">
              <c16:uniqueId val="{00000008-6505-44B9-9367-BA054167F06A}"/>
            </c:ext>
          </c:extLst>
        </c:ser>
        <c:dLbls>
          <c:dLblPos val="outEnd"/>
          <c:showLegendKey val="0"/>
          <c:showVal val="1"/>
          <c:showCatName val="0"/>
          <c:showSerName val="0"/>
          <c:showPercent val="0"/>
          <c:showBubbleSize val="0"/>
        </c:dLbls>
        <c:gapWidth val="219"/>
        <c:overlap val="-27"/>
        <c:axId val="999248879"/>
        <c:axId val="999260399"/>
      </c:barChart>
      <c:catAx>
        <c:axId val="9992488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99260399"/>
        <c:crosses val="autoZero"/>
        <c:auto val="1"/>
        <c:lblAlgn val="ctr"/>
        <c:lblOffset val="100"/>
        <c:noMultiLvlLbl val="0"/>
      </c:catAx>
      <c:valAx>
        <c:axId val="999260399"/>
        <c:scaling>
          <c:orientation val="minMax"/>
        </c:scaling>
        <c:delete val="1"/>
        <c:axPos val="l"/>
        <c:numFmt formatCode="General" sourceLinked="1"/>
        <c:majorTickMark val="none"/>
        <c:minorTickMark val="none"/>
        <c:tickLblPos val="nextTo"/>
        <c:crossAx val="9992488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US" sz="1400" b="1" i="0" u="none" strike="noStrike" kern="1200" spc="0" baseline="0">
                <a:solidFill>
                  <a:srgbClr val="002060"/>
                </a:solidFill>
              </a:rPr>
              <a:t>Air Emissions</a:t>
            </a:r>
          </a:p>
          <a:p>
            <a:pPr algn="l">
              <a:defRPr/>
            </a:pPr>
            <a:r>
              <a:rPr lang="en-US" sz="1000" b="0" i="0" u="none" strike="noStrike" kern="1200" spc="0" baseline="0">
                <a:solidFill>
                  <a:schemeClr val="accent3"/>
                </a:solidFill>
              </a:rPr>
              <a:t>(Kg/MWh)</a:t>
            </a:r>
          </a:p>
        </c:rich>
      </c:tx>
      <c:layout>
        <c:manualLayout>
          <c:xMode val="edge"/>
          <c:yMode val="edge"/>
          <c:x val="2.366666666666666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346646901883229E-2"/>
          <c:y val="0.34214821193949874"/>
          <c:w val="0.93930670619623358"/>
          <c:h val="0.54232248912562508"/>
        </c:manualLayout>
      </c:layout>
      <c:barChart>
        <c:barDir val="col"/>
        <c:grouping val="clustered"/>
        <c:varyColors val="0"/>
        <c:ser>
          <c:idx val="0"/>
          <c:order val="0"/>
          <c:tx>
            <c:strRef>
              <c:f>'[2]Env n Soc Dashboard'!$L$52</c:f>
              <c:strCache>
                <c:ptCount val="1"/>
                <c:pt idx="0">
                  <c:v>Sp. SOx Emissions</c:v>
                </c:pt>
              </c:strCache>
            </c:strRef>
          </c:tx>
          <c:spPr>
            <a:solidFill>
              <a:schemeClr val="accent1"/>
            </a:solidFill>
            <a:ln>
              <a:noFill/>
            </a:ln>
            <a:effectLst/>
          </c:spPr>
          <c:invertIfNegative val="0"/>
          <c:dPt>
            <c:idx val="0"/>
            <c:invertIfNegative val="0"/>
            <c:bubble3D val="0"/>
            <c:spPr>
              <a:solidFill>
                <a:srgbClr val="1F4E79"/>
              </a:solidFill>
              <a:ln>
                <a:noFill/>
              </a:ln>
              <a:effectLst/>
            </c:spPr>
            <c:extLst>
              <c:ext xmlns:c16="http://schemas.microsoft.com/office/drawing/2014/chart" uri="{C3380CC4-5D6E-409C-BE32-E72D297353CC}">
                <c16:uniqueId val="{00000001-2618-4194-AF4F-09BF0D3D4686}"/>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3-2618-4194-AF4F-09BF0D3D4686}"/>
              </c:ext>
            </c:extLst>
          </c:dPt>
          <c:dPt>
            <c:idx val="6"/>
            <c:invertIfNegative val="0"/>
            <c:bubble3D val="0"/>
            <c:spPr>
              <a:gradFill>
                <a:gsLst>
                  <a:gs pos="100000">
                    <a:srgbClr val="0070C0"/>
                  </a:gs>
                  <a:gs pos="0">
                    <a:srgbClr val="00B050"/>
                  </a:gs>
                </a:gsLst>
                <a:lin ang="5400000" scaled="1"/>
              </a:gradFill>
              <a:ln>
                <a:noFill/>
              </a:ln>
              <a:effectLst/>
            </c:spPr>
            <c:extLst>
              <c:ext xmlns:c16="http://schemas.microsoft.com/office/drawing/2014/chart" uri="{C3380CC4-5D6E-409C-BE32-E72D297353CC}">
                <c16:uniqueId val="{00000005-2618-4194-AF4F-09BF0D3D4686}"/>
              </c:ext>
            </c:extLst>
          </c:dPt>
          <c:dPt>
            <c:idx val="7"/>
            <c:invertIfNegative val="0"/>
            <c:bubble3D val="0"/>
            <c:spPr>
              <a:solidFill>
                <a:srgbClr val="70AD47"/>
              </a:solidFill>
              <a:ln>
                <a:noFill/>
              </a:ln>
              <a:effectLst/>
            </c:spPr>
            <c:extLst>
              <c:ext xmlns:c16="http://schemas.microsoft.com/office/drawing/2014/chart" uri="{C3380CC4-5D6E-409C-BE32-E72D297353CC}">
                <c16:uniqueId val="{00000007-2618-4194-AF4F-09BF0D3D4686}"/>
              </c:ext>
            </c:extLst>
          </c:dPt>
          <c:dLbls>
            <c:dLbl>
              <c:idx val="7"/>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70AD47"/>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7-2618-4194-AF4F-09BF0D3D468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'[2]Env n Soc Dashboard'!$K$53:$K$60</c:f>
              <c:strCache>
                <c:ptCount val="8"/>
                <c:pt idx="0">
                  <c:v>FY 20</c:v>
                </c:pt>
                <c:pt idx="1">
                  <c:v>FY 21</c:v>
                </c:pt>
                <c:pt idx="2">
                  <c:v>FY 22</c:v>
                </c:pt>
                <c:pt idx="3">
                  <c:v>FY 23</c:v>
                </c:pt>
                <c:pt idx="4">
                  <c:v>FY 24</c:v>
                </c:pt>
                <c:pt idx="5">
                  <c:v>FY 25</c:v>
                </c:pt>
                <c:pt idx="6">
                  <c:v>FY 26</c:v>
                </c:pt>
                <c:pt idx="7">
                  <c:v>FY 30</c:v>
                </c:pt>
              </c:strCache>
            </c:strRef>
          </c:cat>
          <c:val>
            <c:numRef>
              <c:f>'[2]Env n Soc Dashboard'!$L$53:$L$60</c:f>
              <c:numCache>
                <c:formatCode>General</c:formatCode>
                <c:ptCount val="8"/>
                <c:pt idx="0">
                  <c:v>1.78</c:v>
                </c:pt>
                <c:pt idx="1">
                  <c:v>1.65</c:v>
                </c:pt>
                <c:pt idx="2">
                  <c:v>1.52</c:v>
                </c:pt>
                <c:pt idx="3">
                  <c:v>1.25</c:v>
                </c:pt>
                <c:pt idx="4">
                  <c:v>1.18</c:v>
                </c:pt>
                <c:pt idx="5">
                  <c:v>1.0900000000000001</c:v>
                </c:pt>
                <c:pt idx="6">
                  <c:v>1.8</c:v>
                </c:pt>
                <c:pt idx="7">
                  <c:v>0.75</c:v>
                </c:pt>
              </c:numCache>
            </c:numRef>
          </c:val>
          <c:extLst>
            <c:ext xmlns:c16="http://schemas.microsoft.com/office/drawing/2014/chart" uri="{C3380CC4-5D6E-409C-BE32-E72D297353CC}">
              <c16:uniqueId val="{00000008-2618-4194-AF4F-09BF0D3D4686}"/>
            </c:ext>
          </c:extLst>
        </c:ser>
        <c:ser>
          <c:idx val="1"/>
          <c:order val="1"/>
          <c:tx>
            <c:strRef>
              <c:f>'[2]Env n Soc Dashboard'!$M$52</c:f>
              <c:strCache>
                <c:ptCount val="1"/>
                <c:pt idx="0">
                  <c:v>Sp. NOx Emissions</c:v>
                </c:pt>
              </c:strCache>
            </c:strRef>
          </c:tx>
          <c:spPr>
            <a:solidFill>
              <a:schemeClr val="accent1">
                <a:lumMod val="40000"/>
                <a:lumOff val="60000"/>
              </a:schemeClr>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A-2618-4194-AF4F-09BF0D3D4686}"/>
              </c:ext>
            </c:extLst>
          </c:dPt>
          <c:dPt>
            <c:idx val="5"/>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C-2618-4194-AF4F-09BF0D3D4686}"/>
              </c:ext>
            </c:extLst>
          </c:dPt>
          <c:dPt>
            <c:idx val="6"/>
            <c:invertIfNegative val="0"/>
            <c:bubble3D val="0"/>
            <c:spPr>
              <a:gradFill>
                <a:gsLst>
                  <a:gs pos="100000">
                    <a:srgbClr val="0070C0"/>
                  </a:gs>
                  <a:gs pos="0">
                    <a:srgbClr val="00B050"/>
                  </a:gs>
                </a:gsLst>
                <a:lin ang="5400000" scaled="1"/>
              </a:gradFill>
              <a:ln>
                <a:noFill/>
              </a:ln>
              <a:effectLst/>
            </c:spPr>
            <c:extLst>
              <c:ext xmlns:c16="http://schemas.microsoft.com/office/drawing/2014/chart" uri="{C3380CC4-5D6E-409C-BE32-E72D297353CC}">
                <c16:uniqueId val="{0000000E-2618-4194-AF4F-09BF0D3D4686}"/>
              </c:ext>
            </c:extLst>
          </c:dPt>
          <c:dPt>
            <c:idx val="7"/>
            <c:invertIfNegative val="0"/>
            <c:bubble3D val="0"/>
            <c:spPr>
              <a:solidFill>
                <a:srgbClr val="00B050"/>
              </a:solidFill>
              <a:ln>
                <a:noFill/>
              </a:ln>
              <a:effectLst/>
            </c:spPr>
            <c:extLst>
              <c:ext xmlns:c16="http://schemas.microsoft.com/office/drawing/2014/chart" uri="{C3380CC4-5D6E-409C-BE32-E72D297353CC}">
                <c16:uniqueId val="{00000010-2618-4194-AF4F-09BF0D3D4686}"/>
              </c:ext>
            </c:extLst>
          </c:dPt>
          <c:dLbls>
            <c:dLbl>
              <c:idx val="0"/>
              <c:layout>
                <c:manualLayout>
                  <c:x val="-1.2644290141199321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618-4194-AF4F-09BF0D3D4686}"/>
                </c:ext>
              </c:extLst>
            </c:dLbl>
            <c:dLbl>
              <c:idx val="7"/>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B050"/>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10-2618-4194-AF4F-09BF0D3D468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'[2]Env n Soc Dashboard'!$K$53:$K$60</c:f>
              <c:strCache>
                <c:ptCount val="8"/>
                <c:pt idx="0">
                  <c:v>FY 20</c:v>
                </c:pt>
                <c:pt idx="1">
                  <c:v>FY 21</c:v>
                </c:pt>
                <c:pt idx="2">
                  <c:v>FY 22</c:v>
                </c:pt>
                <c:pt idx="3">
                  <c:v>FY 23</c:v>
                </c:pt>
                <c:pt idx="4">
                  <c:v>FY 24</c:v>
                </c:pt>
                <c:pt idx="5">
                  <c:v>FY 25</c:v>
                </c:pt>
                <c:pt idx="6">
                  <c:v>FY 26</c:v>
                </c:pt>
                <c:pt idx="7">
                  <c:v>FY 30</c:v>
                </c:pt>
              </c:strCache>
            </c:strRef>
          </c:cat>
          <c:val>
            <c:numRef>
              <c:f>'[2]Env n Soc Dashboard'!$M$53:$M$60</c:f>
              <c:numCache>
                <c:formatCode>General</c:formatCode>
                <c:ptCount val="8"/>
                <c:pt idx="0">
                  <c:v>1.01</c:v>
                </c:pt>
                <c:pt idx="1">
                  <c:v>0.95</c:v>
                </c:pt>
                <c:pt idx="2">
                  <c:v>0.81</c:v>
                </c:pt>
                <c:pt idx="3">
                  <c:v>0.7</c:v>
                </c:pt>
                <c:pt idx="4">
                  <c:v>0.64</c:v>
                </c:pt>
                <c:pt idx="5">
                  <c:v>0.67</c:v>
                </c:pt>
                <c:pt idx="6">
                  <c:v>0.84</c:v>
                </c:pt>
                <c:pt idx="7">
                  <c:v>0.46</c:v>
                </c:pt>
              </c:numCache>
            </c:numRef>
          </c:val>
          <c:extLst>
            <c:ext xmlns:c16="http://schemas.microsoft.com/office/drawing/2014/chart" uri="{C3380CC4-5D6E-409C-BE32-E72D297353CC}">
              <c16:uniqueId val="{00000011-2618-4194-AF4F-09BF0D3D4686}"/>
            </c:ext>
          </c:extLst>
        </c:ser>
        <c:dLbls>
          <c:dLblPos val="outEnd"/>
          <c:showLegendKey val="0"/>
          <c:showVal val="1"/>
          <c:showCatName val="0"/>
          <c:showSerName val="0"/>
          <c:showPercent val="0"/>
          <c:showBubbleSize val="0"/>
        </c:dLbls>
        <c:gapWidth val="219"/>
        <c:overlap val="-65"/>
        <c:axId val="339254879"/>
        <c:axId val="339253919"/>
      </c:barChart>
      <c:catAx>
        <c:axId val="3392548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339253919"/>
        <c:crosses val="autoZero"/>
        <c:auto val="1"/>
        <c:lblAlgn val="ctr"/>
        <c:lblOffset val="100"/>
        <c:noMultiLvlLbl val="0"/>
      </c:catAx>
      <c:valAx>
        <c:axId val="339253919"/>
        <c:scaling>
          <c:orientation val="minMax"/>
        </c:scaling>
        <c:delete val="1"/>
        <c:axPos val="l"/>
        <c:numFmt formatCode="General" sourceLinked="1"/>
        <c:majorTickMark val="none"/>
        <c:minorTickMark val="none"/>
        <c:tickLblPos val="nextTo"/>
        <c:crossAx val="339254879"/>
        <c:crosses val="autoZero"/>
        <c:crossBetween val="between"/>
      </c:valAx>
      <c:spPr>
        <a:noFill/>
        <a:ln w="25400">
          <a:noFill/>
        </a:ln>
        <a:effectLst/>
      </c:spPr>
    </c:plotArea>
    <c:legend>
      <c:legendPos val="b"/>
      <c:layout>
        <c:manualLayout>
          <c:xMode val="edge"/>
          <c:yMode val="edge"/>
          <c:x val="1.7738777279941192E-2"/>
          <c:y val="0.18956044890356902"/>
          <c:w val="0.45966437520880971"/>
          <c:h val="8.098447716277346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Environment!A1"/><Relationship Id="rId3" Type="http://schemas.openxmlformats.org/officeDocument/2006/relationships/hyperlink" Target="#'SDG Mapping'!A1"/><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TCFD!A1"/><Relationship Id="rId6" Type="http://schemas.openxmlformats.org/officeDocument/2006/relationships/image" Target="../media/image3.png"/><Relationship Id="rId5" Type="http://schemas.openxmlformats.org/officeDocument/2006/relationships/hyperlink" Target="#'GRI Mapping'!A1"/><Relationship Id="rId10" Type="http://schemas.openxmlformats.org/officeDocument/2006/relationships/image" Target="../media/image6.jpg"/><Relationship Id="rId4" Type="http://schemas.openxmlformats.org/officeDocument/2006/relationships/image" Target="../media/image2.png"/><Relationship Id="rId9" Type="http://schemas.openxmlformats.org/officeDocument/2006/relationships/image" Target="../media/image5.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8" Type="http://schemas.openxmlformats.org/officeDocument/2006/relationships/image" Target="../media/image14.jpeg"/><Relationship Id="rId13" Type="http://schemas.openxmlformats.org/officeDocument/2006/relationships/image" Target="../media/image19.png"/><Relationship Id="rId3" Type="http://schemas.openxmlformats.org/officeDocument/2006/relationships/image" Target="../media/image9.png"/><Relationship Id="rId7" Type="http://schemas.openxmlformats.org/officeDocument/2006/relationships/image" Target="../media/image13.jpeg"/><Relationship Id="rId12" Type="http://schemas.openxmlformats.org/officeDocument/2006/relationships/image" Target="../media/image18.jpeg"/><Relationship Id="rId17" Type="http://schemas.openxmlformats.org/officeDocument/2006/relationships/image" Target="../media/image23.png"/><Relationship Id="rId2" Type="http://schemas.openxmlformats.org/officeDocument/2006/relationships/image" Target="../media/image8.png"/><Relationship Id="rId16" Type="http://schemas.openxmlformats.org/officeDocument/2006/relationships/image" Target="../media/image22.jpe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jpeg"/><Relationship Id="rId5" Type="http://schemas.openxmlformats.org/officeDocument/2006/relationships/image" Target="../media/image11.jpeg"/><Relationship Id="rId15" Type="http://schemas.openxmlformats.org/officeDocument/2006/relationships/image" Target="../media/image21.jpeg"/><Relationship Id="rId10" Type="http://schemas.openxmlformats.org/officeDocument/2006/relationships/image" Target="../media/image16.jpeg"/><Relationship Id="rId4" Type="http://schemas.openxmlformats.org/officeDocument/2006/relationships/image" Target="../media/image10.png"/><Relationship Id="rId9" Type="http://schemas.openxmlformats.org/officeDocument/2006/relationships/image" Target="../media/image15.jpeg"/><Relationship Id="rId14" Type="http://schemas.openxmlformats.org/officeDocument/2006/relationships/image" Target="../media/image20.png"/></Relationships>
</file>

<file path=xl/drawings/_rels/drawing4.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6.xml.rels><?xml version="1.0" encoding="UTF-8" standalone="yes"?>
<Relationships xmlns="http://schemas.openxmlformats.org/package/2006/relationships"><Relationship Id="rId3" Type="http://schemas.openxmlformats.org/officeDocument/2006/relationships/image" Target="../media/image28.png"/><Relationship Id="rId7" Type="http://schemas.openxmlformats.org/officeDocument/2006/relationships/image" Target="../media/image32.png"/><Relationship Id="rId2" Type="http://schemas.openxmlformats.org/officeDocument/2006/relationships/image" Target="../media/image27.jpeg"/><Relationship Id="rId1" Type="http://schemas.openxmlformats.org/officeDocument/2006/relationships/image" Target="../media/image26.jpeg"/><Relationship Id="rId6" Type="http://schemas.openxmlformats.org/officeDocument/2006/relationships/image" Target="../media/image31.png"/><Relationship Id="rId5" Type="http://schemas.openxmlformats.org/officeDocument/2006/relationships/image" Target="../media/image30.png"/><Relationship Id="rId4" Type="http://schemas.openxmlformats.org/officeDocument/2006/relationships/image" Target="../media/image29.png"/></Relationships>
</file>

<file path=xl/drawings/_rels/drawing7.x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33.png"/></Relationships>
</file>

<file path=xl/drawings/_rels/drawing8.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36.png"/><Relationship Id="rId1" Type="http://schemas.openxmlformats.org/officeDocument/2006/relationships/image" Target="../media/image35.png"/><Relationship Id="rId6" Type="http://schemas.openxmlformats.org/officeDocument/2006/relationships/image" Target="../media/image40.png"/><Relationship Id="rId5" Type="http://schemas.openxmlformats.org/officeDocument/2006/relationships/image" Target="../media/image39.png"/><Relationship Id="rId4" Type="http://schemas.openxmlformats.org/officeDocument/2006/relationships/image" Target="../media/image3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1.png"/></Relationships>
</file>

<file path=xl/drawings/drawing1.xml><?xml version="1.0" encoding="utf-8"?>
<xdr:wsDr xmlns:xdr="http://schemas.openxmlformats.org/drawingml/2006/spreadsheetDrawing" xmlns:a="http://schemas.openxmlformats.org/drawingml/2006/main">
  <xdr:twoCellAnchor editAs="oneCell">
    <xdr:from>
      <xdr:col>1</xdr:col>
      <xdr:colOff>3589020</xdr:colOff>
      <xdr:row>16</xdr:row>
      <xdr:rowOff>163231</xdr:rowOff>
    </xdr:from>
    <xdr:to>
      <xdr:col>1</xdr:col>
      <xdr:colOff>4313945</xdr:colOff>
      <xdr:row>18</xdr:row>
      <xdr:rowOff>22860</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2108180" y="3500791"/>
          <a:ext cx="724925" cy="225389"/>
        </a:xfrm>
        <a:prstGeom prst="rect">
          <a:avLst/>
        </a:prstGeom>
      </xdr:spPr>
    </xdr:pic>
    <xdr:clientData/>
  </xdr:twoCellAnchor>
  <xdr:twoCellAnchor editAs="oneCell">
    <xdr:from>
      <xdr:col>1</xdr:col>
      <xdr:colOff>3584783</xdr:colOff>
      <xdr:row>13</xdr:row>
      <xdr:rowOff>5716</xdr:rowOff>
    </xdr:from>
    <xdr:to>
      <xdr:col>1</xdr:col>
      <xdr:colOff>4269552</xdr:colOff>
      <xdr:row>16</xdr:row>
      <xdr:rowOff>0</xdr:rowOff>
    </xdr:to>
    <xdr:pic>
      <xdr:nvPicPr>
        <xdr:cNvPr id="4" name="Picture 3">
          <a:hlinkClick xmlns:r="http://schemas.openxmlformats.org/officeDocument/2006/relationships" r:id="rId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12103943" y="2794636"/>
          <a:ext cx="684769" cy="542924"/>
        </a:xfrm>
        <a:prstGeom prst="rect">
          <a:avLst/>
        </a:prstGeom>
      </xdr:spPr>
    </xdr:pic>
    <xdr:clientData/>
  </xdr:twoCellAnchor>
  <xdr:twoCellAnchor editAs="oneCell">
    <xdr:from>
      <xdr:col>1</xdr:col>
      <xdr:colOff>3593452</xdr:colOff>
      <xdr:row>9</xdr:row>
      <xdr:rowOff>74295</xdr:rowOff>
    </xdr:from>
    <xdr:to>
      <xdr:col>1</xdr:col>
      <xdr:colOff>4187158</xdr:colOff>
      <xdr:row>12</xdr:row>
      <xdr:rowOff>76200</xdr:rowOff>
    </xdr:to>
    <xdr:pic>
      <xdr:nvPicPr>
        <xdr:cNvPr id="8" name="Picture 7">
          <a:hlinkClick xmlns:r="http://schemas.openxmlformats.org/officeDocument/2006/relationships" r:id="rId5"/>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a:stretch>
          <a:fillRect/>
        </a:stretch>
      </xdr:blipFill>
      <xdr:spPr>
        <a:xfrm>
          <a:off x="12112612" y="2131695"/>
          <a:ext cx="593706" cy="550545"/>
        </a:xfrm>
        <a:prstGeom prst="rect">
          <a:avLst/>
        </a:prstGeom>
      </xdr:spPr>
    </xdr:pic>
    <xdr:clientData/>
  </xdr:twoCellAnchor>
  <xdr:twoCellAnchor editAs="oneCell">
    <xdr:from>
      <xdr:col>1</xdr:col>
      <xdr:colOff>1394460</xdr:colOff>
      <xdr:row>0</xdr:row>
      <xdr:rowOff>0</xdr:rowOff>
    </xdr:from>
    <xdr:to>
      <xdr:col>1</xdr:col>
      <xdr:colOff>4351020</xdr:colOff>
      <xdr:row>4</xdr:row>
      <xdr:rowOff>342900</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7"/>
        <a:stretch>
          <a:fillRect/>
        </a:stretch>
      </xdr:blipFill>
      <xdr:spPr>
        <a:xfrm>
          <a:off x="9921240" y="0"/>
          <a:ext cx="2956560" cy="1181100"/>
        </a:xfrm>
        <a:prstGeom prst="rect">
          <a:avLst/>
        </a:prstGeom>
      </xdr:spPr>
    </xdr:pic>
    <xdr:clientData/>
  </xdr:twoCellAnchor>
  <xdr:twoCellAnchor editAs="oneCell">
    <xdr:from>
      <xdr:col>1</xdr:col>
      <xdr:colOff>3604261</xdr:colOff>
      <xdr:row>6</xdr:row>
      <xdr:rowOff>45720</xdr:rowOff>
    </xdr:from>
    <xdr:to>
      <xdr:col>1</xdr:col>
      <xdr:colOff>4167776</xdr:colOff>
      <xdr:row>8</xdr:row>
      <xdr:rowOff>129540</xdr:rowOff>
    </xdr:to>
    <xdr:pic>
      <xdr:nvPicPr>
        <xdr:cNvPr id="12" name="Picture 11">
          <a:hlinkClick xmlns:r="http://schemas.openxmlformats.org/officeDocument/2006/relationships" r:id="rId8"/>
        </xdr:cNvPr>
        <xdr:cNvPicPr>
          <a:picLocks noChangeAspect="1"/>
        </xdr:cNvPicPr>
      </xdr:nvPicPr>
      <xdr:blipFill>
        <a:blip xmlns:r="http://schemas.openxmlformats.org/officeDocument/2006/relationships" r:embed="rId9"/>
        <a:stretch>
          <a:fillRect/>
        </a:stretch>
      </xdr:blipFill>
      <xdr:spPr>
        <a:xfrm>
          <a:off x="12123421" y="1554480"/>
          <a:ext cx="563515" cy="449580"/>
        </a:xfrm>
        <a:prstGeom prst="rect">
          <a:avLst/>
        </a:prstGeom>
      </xdr:spPr>
    </xdr:pic>
    <xdr:clientData/>
  </xdr:twoCellAnchor>
  <xdr:twoCellAnchor editAs="oneCell">
    <xdr:from>
      <xdr:col>0</xdr:col>
      <xdr:colOff>0</xdr:colOff>
      <xdr:row>0</xdr:row>
      <xdr:rowOff>0</xdr:rowOff>
    </xdr:from>
    <xdr:to>
      <xdr:col>1</xdr:col>
      <xdr:colOff>38100</xdr:colOff>
      <xdr:row>24</xdr:row>
      <xdr:rowOff>9525</xdr:rowOff>
    </xdr:to>
    <xdr:pic>
      <xdr:nvPicPr>
        <xdr:cNvPr id="13" name="Picture 12"/>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8564880" cy="48177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42863</xdr:colOff>
      <xdr:row>3</xdr:row>
      <xdr:rowOff>25400</xdr:rowOff>
    </xdr:from>
    <xdr:to>
      <xdr:col>3</xdr:col>
      <xdr:colOff>237008</xdr:colOff>
      <xdr:row>23</xdr:row>
      <xdr:rowOff>65852</xdr:rowOff>
    </xdr:to>
    <xdr:grpSp>
      <xdr:nvGrpSpPr>
        <xdr:cNvPr id="42" name="Group 41">
          <a:extLst>
            <a:ext uri="{FF2B5EF4-FFF2-40B4-BE49-F238E27FC236}">
              <a16:creationId xmlns:a16="http://schemas.microsoft.com/office/drawing/2014/main" id="{9F9497BB-3791-0C3B-A0E5-92C40A293595}"/>
            </a:ext>
          </a:extLst>
        </xdr:cNvPr>
        <xdr:cNvGrpSpPr/>
      </xdr:nvGrpSpPr>
      <xdr:grpSpPr>
        <a:xfrm>
          <a:off x="42863" y="720725"/>
          <a:ext cx="4585170" cy="2840802"/>
          <a:chOff x="1466458" y="-4268"/>
          <a:chExt cx="4585170" cy="2685580"/>
        </a:xfrm>
      </xdr:grpSpPr>
      <xdr:graphicFrame macro="">
        <xdr:nvGraphicFramePr>
          <xdr:cNvPr id="43" name="Chart 42">
            <a:extLst>
              <a:ext uri="{FF2B5EF4-FFF2-40B4-BE49-F238E27FC236}">
                <a16:creationId xmlns:a16="http://schemas.microsoft.com/office/drawing/2014/main" id="{462A5508-6B0B-A514-76EB-90174B211122}"/>
              </a:ext>
            </a:extLst>
          </xdr:cNvPr>
          <xdr:cNvGraphicFramePr/>
        </xdr:nvGraphicFramePr>
        <xdr:xfrm>
          <a:off x="1466458" y="-4268"/>
          <a:ext cx="4585170" cy="268558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6" name="TextBox 45">
            <a:extLst>
              <a:ext uri="{FF2B5EF4-FFF2-40B4-BE49-F238E27FC236}">
                <a16:creationId xmlns:a16="http://schemas.microsoft.com/office/drawing/2014/main" id="{96974A96-50D8-45F2-5D25-4FD8487CF3B1}"/>
              </a:ext>
            </a:extLst>
          </xdr:cNvPr>
          <xdr:cNvSpPr txBox="1"/>
        </xdr:nvSpPr>
        <xdr:spPr>
          <a:xfrm>
            <a:off x="4579072" y="206228"/>
            <a:ext cx="1423830" cy="219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900" b="1">
              <a:solidFill>
                <a:srgbClr val="1F4E79"/>
              </a:solidFill>
            </a:endParaRPr>
          </a:p>
        </xdr:txBody>
      </xdr:sp>
      <xdr:sp macro="" textlink="">
        <xdr:nvSpPr>
          <xdr:cNvPr id="47" name="TextBox 46">
            <a:extLst>
              <a:ext uri="{FF2B5EF4-FFF2-40B4-BE49-F238E27FC236}">
                <a16:creationId xmlns:a16="http://schemas.microsoft.com/office/drawing/2014/main" id="{D11DDE65-7D90-F6E2-E16B-B53AD9DA0200}"/>
              </a:ext>
            </a:extLst>
          </xdr:cNvPr>
          <xdr:cNvSpPr txBox="1"/>
        </xdr:nvSpPr>
        <xdr:spPr>
          <a:xfrm>
            <a:off x="4958083" y="366288"/>
            <a:ext cx="501412" cy="257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solidFill>
                  <a:schemeClr val="bg1"/>
                </a:solidFill>
              </a:rPr>
              <a:t>46%</a:t>
            </a:r>
          </a:p>
        </xdr:txBody>
      </xdr:sp>
    </xdr:grpSp>
    <xdr:clientData/>
  </xdr:twoCellAnchor>
  <xdr:twoCellAnchor>
    <xdr:from>
      <xdr:col>3</xdr:col>
      <xdr:colOff>257175</xdr:colOff>
      <xdr:row>3</xdr:row>
      <xdr:rowOff>19051</xdr:rowOff>
    </xdr:from>
    <xdr:to>
      <xdr:col>13</xdr:col>
      <xdr:colOff>38246</xdr:colOff>
      <xdr:row>23</xdr:row>
      <xdr:rowOff>59503</xdr:rowOff>
    </xdr:to>
    <xdr:grpSp>
      <xdr:nvGrpSpPr>
        <xdr:cNvPr id="48" name="Group 47">
          <a:extLst>
            <a:ext uri="{FF2B5EF4-FFF2-40B4-BE49-F238E27FC236}">
              <a16:creationId xmlns:a16="http://schemas.microsoft.com/office/drawing/2014/main" id="{525995E9-4847-96C9-C08D-7E21B0953A04}"/>
            </a:ext>
          </a:extLst>
        </xdr:cNvPr>
        <xdr:cNvGrpSpPr/>
      </xdr:nvGrpSpPr>
      <xdr:grpSpPr>
        <a:xfrm>
          <a:off x="4648200" y="714376"/>
          <a:ext cx="6258071" cy="2840802"/>
          <a:chOff x="-216292" y="2458749"/>
          <a:chExt cx="6258071" cy="2685579"/>
        </a:xfrm>
      </xdr:grpSpPr>
      <xdr:graphicFrame macro="">
        <xdr:nvGraphicFramePr>
          <xdr:cNvPr id="49" name="Chart 48">
            <a:extLst>
              <a:ext uri="{FF2B5EF4-FFF2-40B4-BE49-F238E27FC236}">
                <a16:creationId xmlns:a16="http://schemas.microsoft.com/office/drawing/2014/main" id="{1358E62B-5482-88C7-0A9B-4B02FDCD7CF7}"/>
              </a:ext>
            </a:extLst>
          </xdr:cNvPr>
          <xdr:cNvGraphicFramePr/>
        </xdr:nvGraphicFramePr>
        <xdr:xfrm>
          <a:off x="-216292" y="2458749"/>
          <a:ext cx="4585170" cy="2685579"/>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52" name="TextBox 51">
            <a:extLst>
              <a:ext uri="{FF2B5EF4-FFF2-40B4-BE49-F238E27FC236}">
                <a16:creationId xmlns:a16="http://schemas.microsoft.com/office/drawing/2014/main" id="{7FAA7F15-8B07-4647-8706-B06CF8AE7CF5}"/>
              </a:ext>
            </a:extLst>
          </xdr:cNvPr>
          <xdr:cNvSpPr txBox="1"/>
        </xdr:nvSpPr>
        <xdr:spPr>
          <a:xfrm>
            <a:off x="4617949" y="3008051"/>
            <a:ext cx="1423830" cy="219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900" b="1">
              <a:solidFill>
                <a:srgbClr val="1F4E79"/>
              </a:solidFill>
            </a:endParaRPr>
          </a:p>
        </xdr:txBody>
      </xdr:sp>
      <xdr:sp macro="" textlink="">
        <xdr:nvSpPr>
          <xdr:cNvPr id="53" name="TextBox 52">
            <a:extLst>
              <a:ext uri="{FF2B5EF4-FFF2-40B4-BE49-F238E27FC236}">
                <a16:creationId xmlns:a16="http://schemas.microsoft.com/office/drawing/2014/main" id="{4E5A35BE-535F-4C3A-A043-B1268DFAED10}"/>
              </a:ext>
            </a:extLst>
          </xdr:cNvPr>
          <xdr:cNvSpPr txBox="1"/>
        </xdr:nvSpPr>
        <xdr:spPr>
          <a:xfrm>
            <a:off x="4774526" y="3174587"/>
            <a:ext cx="799389" cy="263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solidFill>
                  <a:schemeClr val="bg1"/>
                </a:solidFill>
              </a:rPr>
              <a:t>28%</a:t>
            </a:r>
          </a:p>
        </xdr:txBody>
      </xdr:sp>
    </xdr:grpSp>
    <xdr:clientData/>
  </xdr:twoCellAnchor>
  <xdr:twoCellAnchor>
    <xdr:from>
      <xdr:col>10</xdr:col>
      <xdr:colOff>323850</xdr:colOff>
      <xdr:row>3</xdr:row>
      <xdr:rowOff>47625</xdr:rowOff>
    </xdr:from>
    <xdr:to>
      <xdr:col>23</xdr:col>
      <xdr:colOff>630611</xdr:colOff>
      <xdr:row>23</xdr:row>
      <xdr:rowOff>88077</xdr:rowOff>
    </xdr:to>
    <xdr:grpSp>
      <xdr:nvGrpSpPr>
        <xdr:cNvPr id="54" name="Group 53">
          <a:extLst>
            <a:ext uri="{FF2B5EF4-FFF2-40B4-BE49-F238E27FC236}">
              <a16:creationId xmlns:a16="http://schemas.microsoft.com/office/drawing/2014/main" id="{CB4A7B4E-4384-6623-924B-62705A196096}"/>
            </a:ext>
          </a:extLst>
        </xdr:cNvPr>
        <xdr:cNvGrpSpPr/>
      </xdr:nvGrpSpPr>
      <xdr:grpSpPr>
        <a:xfrm>
          <a:off x="9248775" y="742950"/>
          <a:ext cx="8460161" cy="2840802"/>
          <a:chOff x="-2492767" y="4834695"/>
          <a:chExt cx="8460161" cy="2685580"/>
        </a:xfrm>
      </xdr:grpSpPr>
      <xdr:graphicFrame macro="">
        <xdr:nvGraphicFramePr>
          <xdr:cNvPr id="55" name="Chart 54">
            <a:extLst>
              <a:ext uri="{FF2B5EF4-FFF2-40B4-BE49-F238E27FC236}">
                <a16:creationId xmlns:a16="http://schemas.microsoft.com/office/drawing/2014/main" id="{DAA96F33-BC9D-16EF-501D-229899CB7ED9}"/>
              </a:ext>
            </a:extLst>
          </xdr:cNvPr>
          <xdr:cNvGraphicFramePr/>
        </xdr:nvGraphicFramePr>
        <xdr:xfrm>
          <a:off x="-2492767" y="4834695"/>
          <a:ext cx="4585170" cy="268558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58" name="TextBox 57">
            <a:extLst>
              <a:ext uri="{FF2B5EF4-FFF2-40B4-BE49-F238E27FC236}">
                <a16:creationId xmlns:a16="http://schemas.microsoft.com/office/drawing/2014/main" id="{7949FBCF-E425-4577-BADE-B7B56835E03C}"/>
              </a:ext>
            </a:extLst>
          </xdr:cNvPr>
          <xdr:cNvSpPr txBox="1"/>
        </xdr:nvSpPr>
        <xdr:spPr>
          <a:xfrm>
            <a:off x="4543564" y="5825083"/>
            <a:ext cx="1423830" cy="219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900" b="1">
              <a:solidFill>
                <a:srgbClr val="1F4E79"/>
              </a:solidFill>
            </a:endParaRPr>
          </a:p>
        </xdr:txBody>
      </xdr:sp>
      <xdr:sp macro="" textlink="">
        <xdr:nvSpPr>
          <xdr:cNvPr id="59" name="TextBox 58">
            <a:extLst>
              <a:ext uri="{FF2B5EF4-FFF2-40B4-BE49-F238E27FC236}">
                <a16:creationId xmlns:a16="http://schemas.microsoft.com/office/drawing/2014/main" id="{D69EF424-F7FE-46DB-A9B0-0E73FF5BE2B2}"/>
              </a:ext>
            </a:extLst>
          </xdr:cNvPr>
          <xdr:cNvSpPr txBox="1"/>
        </xdr:nvSpPr>
        <xdr:spPr>
          <a:xfrm>
            <a:off x="5210074" y="5993791"/>
            <a:ext cx="493949" cy="2850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solidFill>
                  <a:schemeClr val="bg1"/>
                </a:solidFill>
              </a:rPr>
              <a:t>80</a:t>
            </a:r>
          </a:p>
        </xdr:txBody>
      </xdr:sp>
    </xdr:grpSp>
    <xdr:clientData/>
  </xdr:twoCellAnchor>
  <xdr:twoCellAnchor>
    <xdr:from>
      <xdr:col>5</xdr:col>
      <xdr:colOff>249529</xdr:colOff>
      <xdr:row>28</xdr:row>
      <xdr:rowOff>69670</xdr:rowOff>
    </xdr:from>
    <xdr:to>
      <xdr:col>6</xdr:col>
      <xdr:colOff>585774</xdr:colOff>
      <xdr:row>34</xdr:row>
      <xdr:rowOff>118472</xdr:rowOff>
    </xdr:to>
    <xdr:grpSp>
      <xdr:nvGrpSpPr>
        <xdr:cNvPr id="60" name="Group 59">
          <a:extLst>
            <a:ext uri="{FF2B5EF4-FFF2-40B4-BE49-F238E27FC236}">
              <a16:creationId xmlns:a16="http://schemas.microsoft.com/office/drawing/2014/main" id="{8EB4FD8C-689B-1E29-5019-F6CF8B58F7AE}"/>
            </a:ext>
          </a:extLst>
        </xdr:cNvPr>
        <xdr:cNvGrpSpPr/>
      </xdr:nvGrpSpPr>
      <xdr:grpSpPr>
        <a:xfrm>
          <a:off x="5935954" y="4279720"/>
          <a:ext cx="983945" cy="848902"/>
          <a:chOff x="11347595" y="11751419"/>
          <a:chExt cx="983945" cy="801868"/>
        </a:xfrm>
      </xdr:grpSpPr>
      <xdr:sp macro="" textlink="">
        <xdr:nvSpPr>
          <xdr:cNvPr id="64" name="TextBox 63">
            <a:extLst>
              <a:ext uri="{FF2B5EF4-FFF2-40B4-BE49-F238E27FC236}">
                <a16:creationId xmlns:a16="http://schemas.microsoft.com/office/drawing/2014/main" id="{86F1A0E3-3B78-4470-8A3E-D6DBCAABACB6}"/>
              </a:ext>
            </a:extLst>
          </xdr:cNvPr>
          <xdr:cNvSpPr txBox="1"/>
        </xdr:nvSpPr>
        <xdr:spPr>
          <a:xfrm>
            <a:off x="11347595" y="11751419"/>
            <a:ext cx="188621" cy="330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900" b="1" baseline="0">
              <a:solidFill>
                <a:srgbClr val="1F4E79"/>
              </a:solidFill>
            </a:endParaRPr>
          </a:p>
          <a:p>
            <a:endParaRPr lang="en-US" sz="900" b="1" baseline="0">
              <a:solidFill>
                <a:srgbClr val="1F4E79"/>
              </a:solidFill>
            </a:endParaRPr>
          </a:p>
        </xdr:txBody>
      </xdr:sp>
      <xdr:sp macro="" textlink="">
        <xdr:nvSpPr>
          <xdr:cNvPr id="68" name="TextBox 67">
            <a:extLst>
              <a:ext uri="{FF2B5EF4-FFF2-40B4-BE49-F238E27FC236}">
                <a16:creationId xmlns:a16="http://schemas.microsoft.com/office/drawing/2014/main" id="{0F70FE09-7CD4-4B9E-881A-E2CB54FB2C87}"/>
              </a:ext>
            </a:extLst>
          </xdr:cNvPr>
          <xdr:cNvSpPr txBox="1"/>
        </xdr:nvSpPr>
        <xdr:spPr>
          <a:xfrm>
            <a:off x="11930958" y="12292346"/>
            <a:ext cx="400582" cy="2609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800" b="1">
              <a:solidFill>
                <a:schemeClr val="bg1"/>
              </a:solidFill>
            </a:endParaRPr>
          </a:p>
        </xdr:txBody>
      </xdr:sp>
    </xdr:grpSp>
    <xdr:clientData/>
  </xdr:twoCellAnchor>
  <xdr:twoCellAnchor>
    <xdr:from>
      <xdr:col>0</xdr:col>
      <xdr:colOff>1879</xdr:colOff>
      <xdr:row>23</xdr:row>
      <xdr:rowOff>126820</xdr:rowOff>
    </xdr:from>
    <xdr:to>
      <xdr:col>3</xdr:col>
      <xdr:colOff>214328</xdr:colOff>
      <xdr:row>44</xdr:row>
      <xdr:rowOff>80426</xdr:rowOff>
    </xdr:to>
    <xdr:graphicFrame macro="">
      <xdr:nvGraphicFramePr>
        <xdr:cNvPr id="70" name="Chart 69">
          <a:extLst>
            <a:ext uri="{FF2B5EF4-FFF2-40B4-BE49-F238E27FC236}">
              <a16:creationId xmlns:a16="http://schemas.microsoft.com/office/drawing/2014/main" id="{4544F2CC-9731-0519-1BE4-AB2D5D3F4C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257175</xdr:colOff>
      <xdr:row>23</xdr:row>
      <xdr:rowOff>114300</xdr:rowOff>
    </xdr:from>
    <xdr:to>
      <xdr:col>10</xdr:col>
      <xdr:colOff>295275</xdr:colOff>
      <xdr:row>45</xdr:row>
      <xdr:rowOff>54917</xdr:rowOff>
    </xdr:to>
    <xdr:graphicFrame macro="">
      <xdr:nvGraphicFramePr>
        <xdr:cNvPr id="71" name="Chart 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8964</xdr:colOff>
      <xdr:row>3</xdr:row>
      <xdr:rowOff>26894</xdr:rowOff>
    </xdr:from>
    <xdr:to>
      <xdr:col>7</xdr:col>
      <xdr:colOff>328816</xdr:colOff>
      <xdr:row>18</xdr:row>
      <xdr:rowOff>178284</xdr:rowOff>
    </xdr:to>
    <xdr:graphicFrame macro="">
      <xdr:nvGraphicFramePr>
        <xdr:cNvPr id="9" name="Chart 8">
          <a:extLst>
            <a:ext uri="{FF2B5EF4-FFF2-40B4-BE49-F238E27FC236}">
              <a16:creationId xmlns:a16="http://schemas.microsoft.com/office/drawing/2014/main" id="{F23D0E3D-936F-07D9-894F-0B5CA2B05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170329</xdr:colOff>
      <xdr:row>3</xdr:row>
      <xdr:rowOff>17930</xdr:rowOff>
    </xdr:from>
    <xdr:to>
      <xdr:col>23</xdr:col>
      <xdr:colOff>179293</xdr:colOff>
      <xdr:row>18</xdr:row>
      <xdr:rowOff>152400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367553</xdr:colOff>
      <xdr:row>3</xdr:row>
      <xdr:rowOff>8964</xdr:rowOff>
    </xdr:from>
    <xdr:to>
      <xdr:col>15</xdr:col>
      <xdr:colOff>134470</xdr:colOff>
      <xdr:row>18</xdr:row>
      <xdr:rowOff>152399</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19</xdr:row>
      <xdr:rowOff>71719</xdr:rowOff>
    </xdr:from>
    <xdr:to>
      <xdr:col>7</xdr:col>
      <xdr:colOff>319852</xdr:colOff>
      <xdr:row>35</xdr:row>
      <xdr:rowOff>43814</xdr:rowOff>
    </xdr:to>
    <xdr:graphicFrame macro="">
      <xdr:nvGraphicFramePr>
        <xdr:cNvPr id="12" name="Chart 11">
          <a:extLst>
            <a:ext uri="{FF2B5EF4-FFF2-40B4-BE49-F238E27FC236}">
              <a16:creationId xmlns:a16="http://schemas.microsoft.com/office/drawing/2014/main" id="{B3B5F6B7-5BF9-E540-A8C5-BE79C6AA8C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412377</xdr:colOff>
      <xdr:row>19</xdr:row>
      <xdr:rowOff>71718</xdr:rowOff>
    </xdr:from>
    <xdr:to>
      <xdr:col>15</xdr:col>
      <xdr:colOff>122629</xdr:colOff>
      <xdr:row>35</xdr:row>
      <xdr:rowOff>43814</xdr:rowOff>
    </xdr:to>
    <xdr:graphicFrame macro="">
      <xdr:nvGraphicFramePr>
        <xdr:cNvPr id="13" name="Chart 12">
          <a:extLst>
            <a:ext uri="{FF2B5EF4-FFF2-40B4-BE49-F238E27FC236}">
              <a16:creationId xmlns:a16="http://schemas.microsoft.com/office/drawing/2014/main" id="{ABCDE5F5-1235-9E62-226C-5BC253003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161365</xdr:colOff>
      <xdr:row>19</xdr:row>
      <xdr:rowOff>53789</xdr:rowOff>
    </xdr:from>
    <xdr:to>
      <xdr:col>23</xdr:col>
      <xdr:colOff>194346</xdr:colOff>
      <xdr:row>35</xdr:row>
      <xdr:rowOff>25885</xdr:rowOff>
    </xdr:to>
    <xdr:graphicFrame macro="">
      <xdr:nvGraphicFramePr>
        <xdr:cNvPr id="14" name="Chart 13">
          <a:extLst>
            <a:ext uri="{FF2B5EF4-FFF2-40B4-BE49-F238E27FC236}">
              <a16:creationId xmlns:a16="http://schemas.microsoft.com/office/drawing/2014/main" id="{8617606D-2B7E-2C31-74FE-71E87A9F67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53975</xdr:colOff>
      <xdr:row>1</xdr:row>
      <xdr:rowOff>114300</xdr:rowOff>
    </xdr:from>
    <xdr:to>
      <xdr:col>13</xdr:col>
      <xdr:colOff>358775</xdr:colOff>
      <xdr:row>16</xdr:row>
      <xdr:rowOff>31750</xdr:rowOff>
    </xdr:to>
    <xdr:graphicFrame macro="">
      <xdr:nvGraphicFramePr>
        <xdr:cNvPr id="2" name="Chart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561975</xdr:colOff>
      <xdr:row>17</xdr:row>
      <xdr:rowOff>146050</xdr:rowOff>
    </xdr:from>
    <xdr:to>
      <xdr:col>13</xdr:col>
      <xdr:colOff>257175</xdr:colOff>
      <xdr:row>29</xdr:row>
      <xdr:rowOff>57150</xdr:rowOff>
    </xdr:to>
    <xdr:graphicFrame macro="">
      <xdr:nvGraphicFramePr>
        <xdr:cNvPr id="3" name="Chart 2">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574675</xdr:colOff>
      <xdr:row>29</xdr:row>
      <xdr:rowOff>152400</xdr:rowOff>
    </xdr:from>
    <xdr:to>
      <xdr:col>13</xdr:col>
      <xdr:colOff>260350</xdr:colOff>
      <xdr:row>44</xdr:row>
      <xdr:rowOff>69850</xdr:rowOff>
    </xdr:to>
    <xdr:graphicFrame macro="">
      <xdr:nvGraphicFramePr>
        <xdr:cNvPr id="4" name="Chart 3">
          <a:extLst>
            <a:ext uri="{FF2B5EF4-FFF2-40B4-BE49-F238E27FC236}">
              <a16:creationId xmlns:a16="http://schemas.microsoft.com/office/drawing/2014/main" id="{00000000-0008-0000-1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174625</xdr:colOff>
      <xdr:row>45</xdr:row>
      <xdr:rowOff>76200</xdr:rowOff>
    </xdr:from>
    <xdr:to>
      <xdr:col>12</xdr:col>
      <xdr:colOff>479425</xdr:colOff>
      <xdr:row>59</xdr:row>
      <xdr:rowOff>177800</xdr:rowOff>
    </xdr:to>
    <xdr:graphicFrame macro="">
      <xdr:nvGraphicFramePr>
        <xdr:cNvPr id="5" name="Chart 4">
          <a:extLst>
            <a:ext uri="{FF2B5EF4-FFF2-40B4-BE49-F238E27FC236}">
              <a16:creationId xmlns:a16="http://schemas.microsoft.com/office/drawing/2014/main" id="{00000000-0008-0000-1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337820</xdr:colOff>
      <xdr:row>19</xdr:row>
      <xdr:rowOff>105411</xdr:rowOff>
    </xdr:from>
    <xdr:to>
      <xdr:col>11</xdr:col>
      <xdr:colOff>32385</xdr:colOff>
      <xdr:row>27</xdr:row>
      <xdr:rowOff>0</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6486525" y="2838450"/>
          <a:ext cx="2838450" cy="962025"/>
        </a:xfrm>
        <a:prstGeom prst="rect">
          <a:avLst/>
        </a:prstGeom>
        <a:solidFill>
          <a:schemeClr val="bg1"/>
        </a:solidFill>
        <a:ln w="9525" cmpd="sng">
          <a:solidFill>
            <a:schemeClr val="accent3">
              <a:lumMod val="40000"/>
              <a:lumOff val="6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gn="l" rtl="0">
            <a:defRPr sz="1000" b="1" i="0" u="none" kern="1200" spc="0" baseline="0">
              <a:gradFill rotWithShape="1">
                <a:gsLst>
                  <a:gs pos="0">
                    <a:srgbClr val="5B9BD5">
                      <a:lumMod val="50000"/>
                      <a:shade val="30000"/>
                      <a:satMod val="115000"/>
                    </a:srgbClr>
                  </a:gs>
                  <a:gs pos="50000">
                    <a:srgbClr val="5B9BD5">
                      <a:lumMod val="50000"/>
                      <a:shade val="67500"/>
                      <a:satMod val="115000"/>
                    </a:srgbClr>
                  </a:gs>
                  <a:gs pos="100000">
                    <a:srgbClr val="5B9BD5">
                      <a:lumMod val="50000"/>
                      <a:shade val="100000"/>
                      <a:satMod val="115000"/>
                    </a:srgbClr>
                  </a:gs>
                </a:gsLst>
                <a:path path="circle">
                  <a:fillToRect l="100000" t="100000"/>
                </a:path>
                <a:tileRect r="-100000" b="-100000"/>
              </a:gradFill>
              <a:latin typeface="Verdana" panose="020B0604030504040204" pitchFamily="34" charset="0"/>
              <a:ea typeface="Verdana" panose="020B0604030504040204" pitchFamily="34" charset="0"/>
              <a:cs typeface="+mn-cs"/>
            </a:defRPr>
          </a:pPr>
          <a:r>
            <a:rPr lang="en-US" sz="1000" b="1">
              <a:gradFill rotWithShape="1">
                <a:gsLst>
                  <a:gs pos="0">
                    <a:schemeClr val="accent1">
                      <a:lumMod val="50000"/>
                      <a:shade val="30000"/>
                      <a:satMod val="115000"/>
                    </a:schemeClr>
                  </a:gs>
                  <a:gs pos="50000">
                    <a:schemeClr val="accent1">
                      <a:lumMod val="50000"/>
                      <a:shade val="67500"/>
                      <a:satMod val="115000"/>
                    </a:schemeClr>
                  </a:gs>
                  <a:gs pos="100000">
                    <a:schemeClr val="accent1">
                      <a:lumMod val="50000"/>
                      <a:shade val="100000"/>
                      <a:satMod val="115000"/>
                    </a:schemeClr>
                  </a:gs>
                </a:gsLst>
                <a:path path="circle">
                  <a:fillToRect l="100000" t="100000"/>
                </a:path>
                <a:tileRect r="-100000" b="-100000"/>
              </a:gradFill>
              <a:latin typeface="Verdana" panose="020B0604030504040204" pitchFamily="34" charset="0"/>
              <a:ea typeface="Verdana" panose="020B0604030504040204" pitchFamily="34" charset="0"/>
              <a:cs typeface="+mn-cs"/>
            </a:rPr>
            <a:t>Biodiversity</a:t>
          </a:r>
        </a:p>
        <a:p>
          <a:pPr algn="l" rtl="0"/>
          <a:endParaRPr lang="en-US" sz="200" b="1">
            <a:gradFill rotWithShape="1">
              <a:gsLst>
                <a:gs pos="0">
                  <a:schemeClr val="accent1">
                    <a:lumMod val="50000"/>
                    <a:shade val="30000"/>
                    <a:satMod val="115000"/>
                  </a:schemeClr>
                </a:gs>
                <a:gs pos="50000">
                  <a:schemeClr val="accent1">
                    <a:lumMod val="50000"/>
                    <a:shade val="67500"/>
                    <a:satMod val="115000"/>
                  </a:schemeClr>
                </a:gs>
                <a:gs pos="100000">
                  <a:schemeClr val="accent1">
                    <a:lumMod val="50000"/>
                    <a:shade val="100000"/>
                    <a:satMod val="115000"/>
                  </a:schemeClr>
                </a:gs>
              </a:gsLst>
              <a:path path="circle">
                <a:fillToRect l="100000" t="100000"/>
              </a:path>
              <a:tileRect r="-100000" b="-100000"/>
            </a:gradFill>
            <a:latin typeface="Verdana" panose="020B0604030504040204" pitchFamily="34" charset="0"/>
            <a:ea typeface="Verdana" panose="020B0604030504040204" pitchFamily="34" charset="0"/>
          </a:endParaRPr>
        </a:p>
        <a:p>
          <a:pPr algn="l" rtl="0">
            <a:defRPr sz="1000" b="1" i="0" u="none" kern="1200" spc="0" baseline="0">
              <a:gradFill rotWithShape="1">
                <a:gsLst>
                  <a:gs pos="0">
                    <a:srgbClr val="5B9BD5">
                      <a:lumMod val="50000"/>
                      <a:shade val="30000"/>
                      <a:satMod val="115000"/>
                    </a:srgbClr>
                  </a:gs>
                  <a:gs pos="50000">
                    <a:srgbClr val="5B9BD5">
                      <a:lumMod val="50000"/>
                      <a:shade val="67500"/>
                      <a:satMod val="115000"/>
                    </a:srgbClr>
                  </a:gs>
                  <a:gs pos="100000">
                    <a:srgbClr val="5B9BD5">
                      <a:lumMod val="50000"/>
                      <a:shade val="100000"/>
                      <a:satMod val="115000"/>
                    </a:srgbClr>
                  </a:gs>
                </a:gsLst>
                <a:path path="circle">
                  <a:fillToRect l="100000" t="100000"/>
                </a:path>
                <a:tileRect r="-100000" b="-100000"/>
              </a:gradFill>
              <a:latin typeface="Verdana" panose="020B0604030504040204" pitchFamily="34" charset="0"/>
              <a:ea typeface="Verdana" panose="020B0604030504040204" pitchFamily="34" charset="0"/>
              <a:cs typeface="+mn-cs"/>
            </a:defRPr>
          </a:pPr>
          <a:r>
            <a:rPr lang="en-US" sz="1400" b="0" i="0" u="none" baseline="0">
              <a:solidFill>
                <a:srgbClr val="000000"/>
              </a:solidFill>
              <a:latin typeface="+mn-lt"/>
              <a:ea typeface="Verdana" panose="020B0604030504040204" pitchFamily="34" charset="0"/>
              <a:cs typeface="+mn-cs"/>
            </a:rPr>
            <a:t>Strive to achieve </a:t>
          </a:r>
          <a:r>
            <a:rPr lang="en-US" sz="1400" b="1" i="0" u="none" baseline="0">
              <a:solidFill>
                <a:srgbClr val="000000"/>
              </a:solidFill>
              <a:latin typeface="+mn-lt"/>
              <a:ea typeface="Verdana" panose="020B0604030504040204" pitchFamily="34" charset="0"/>
              <a:cs typeface="+mn-cs"/>
            </a:rPr>
            <a:t>no net </a:t>
          </a:r>
        </a:p>
        <a:p>
          <a:pPr algn="l" rtl="0">
            <a:defRPr sz="1000" b="1" i="0" u="none" kern="1200" spc="0" baseline="0">
              <a:gradFill rotWithShape="1">
                <a:gsLst>
                  <a:gs pos="0">
                    <a:srgbClr val="5B9BD5">
                      <a:lumMod val="50000"/>
                      <a:shade val="30000"/>
                      <a:satMod val="115000"/>
                    </a:srgbClr>
                  </a:gs>
                  <a:gs pos="50000">
                    <a:srgbClr val="5B9BD5">
                      <a:lumMod val="50000"/>
                      <a:shade val="67500"/>
                      <a:satMod val="115000"/>
                    </a:srgbClr>
                  </a:gs>
                  <a:gs pos="100000">
                    <a:srgbClr val="5B9BD5">
                      <a:lumMod val="50000"/>
                      <a:shade val="100000"/>
                      <a:satMod val="115000"/>
                    </a:srgbClr>
                  </a:gs>
                </a:gsLst>
                <a:path path="circle">
                  <a:fillToRect l="100000" t="100000"/>
                </a:path>
                <a:tileRect r="-100000" b="-100000"/>
              </a:gradFill>
              <a:latin typeface="Verdana" panose="020B0604030504040204" pitchFamily="34" charset="0"/>
              <a:ea typeface="Verdana" panose="020B0604030504040204" pitchFamily="34" charset="0"/>
              <a:cs typeface="+mn-cs"/>
            </a:defRPr>
          </a:pPr>
          <a:r>
            <a:rPr lang="en-US" sz="1400" b="1" i="0" u="none" baseline="0">
              <a:solidFill>
                <a:srgbClr val="000000"/>
              </a:solidFill>
              <a:latin typeface="+mn-lt"/>
              <a:ea typeface="Verdana" panose="020B0604030504040204" pitchFamily="34" charset="0"/>
              <a:cs typeface="+mn-cs"/>
            </a:rPr>
            <a:t>loss</a:t>
          </a:r>
          <a:r>
            <a:rPr lang="en-US" sz="1400" b="0" i="0" u="none" baseline="0">
              <a:solidFill>
                <a:srgbClr val="000000"/>
              </a:solidFill>
              <a:latin typeface="+mn-lt"/>
              <a:ea typeface="Verdana" panose="020B0604030504040204" pitchFamily="34" charset="0"/>
              <a:cs typeface="+mn-cs"/>
            </a:rPr>
            <a:t> of biodiversity </a:t>
          </a:r>
        </a:p>
        <a:p>
          <a:pPr algn="l" rtl="0">
            <a:defRPr sz="1000" b="1" i="0" u="none" kern="1200" spc="0" baseline="0">
              <a:gradFill rotWithShape="1">
                <a:gsLst>
                  <a:gs pos="0">
                    <a:srgbClr val="5B9BD5">
                      <a:lumMod val="50000"/>
                      <a:shade val="30000"/>
                      <a:satMod val="115000"/>
                    </a:srgbClr>
                  </a:gs>
                  <a:gs pos="50000">
                    <a:srgbClr val="5B9BD5">
                      <a:lumMod val="50000"/>
                      <a:shade val="67500"/>
                      <a:satMod val="115000"/>
                    </a:srgbClr>
                  </a:gs>
                  <a:gs pos="100000">
                    <a:srgbClr val="5B9BD5">
                      <a:lumMod val="50000"/>
                      <a:shade val="100000"/>
                      <a:satMod val="115000"/>
                    </a:srgbClr>
                  </a:gs>
                </a:gsLst>
                <a:path path="circle">
                  <a:fillToRect l="100000" t="100000"/>
                </a:path>
                <a:tileRect r="-100000" b="-100000"/>
              </a:gradFill>
              <a:latin typeface="Verdana" panose="020B0604030504040204" pitchFamily="34" charset="0"/>
              <a:ea typeface="Verdana" panose="020B0604030504040204" pitchFamily="34" charset="0"/>
              <a:cs typeface="+mn-cs"/>
            </a:defRPr>
          </a:pPr>
          <a:r>
            <a:rPr lang="en-US" sz="1400" b="1" i="0" u="none" baseline="0">
              <a:solidFill>
                <a:srgbClr val="000000"/>
              </a:solidFill>
              <a:latin typeface="+mn-lt"/>
              <a:ea typeface="Verdana" panose="020B0604030504040204" pitchFamily="34" charset="0"/>
              <a:cs typeface="+mn-cs"/>
            </a:rPr>
            <a:t>at our operating sites</a:t>
          </a:r>
          <a:r>
            <a:rPr lang="en-US" sz="1400" b="0">
              <a:solidFill>
                <a:srgbClr val="000000"/>
              </a:solidFill>
              <a:latin typeface="Verdana" panose="020B0604030504040204" pitchFamily="34" charset="0"/>
              <a:ea typeface="Verdana" panose="020B0604030504040204" pitchFamily="34" charset="0"/>
              <a:cs typeface="+mn-cs"/>
            </a:rPr>
            <a:t> </a:t>
          </a:r>
        </a:p>
      </xdr:txBody>
    </xdr:sp>
    <xdr:clientData/>
  </xdr:twoCellAnchor>
  <xdr:twoCellAnchor>
    <xdr:from>
      <xdr:col>0</xdr:col>
      <xdr:colOff>606117</xdr:colOff>
      <xdr:row>3</xdr:row>
      <xdr:rowOff>33491</xdr:rowOff>
    </xdr:from>
    <xdr:to>
      <xdr:col>1</xdr:col>
      <xdr:colOff>523567</xdr:colOff>
      <xdr:row>18</xdr:row>
      <xdr:rowOff>79374</xdr:rowOff>
    </xdr:to>
    <xdr:grpSp>
      <xdr:nvGrpSpPr>
        <xdr:cNvPr id="15" name="Group 14">
          <a:extLst>
            <a:ext uri="{FF2B5EF4-FFF2-40B4-BE49-F238E27FC236}">
              <a16:creationId xmlns:a16="http://schemas.microsoft.com/office/drawing/2014/main" id="{5172A4A3-1B02-2984-2C80-D8A225629EA4}"/>
            </a:ext>
          </a:extLst>
        </xdr:cNvPr>
        <xdr:cNvGrpSpPr>
          <a:grpSpLocks/>
        </xdr:cNvGrpSpPr>
      </xdr:nvGrpSpPr>
      <xdr:grpSpPr>
        <a:xfrm>
          <a:off x="606117" y="635471"/>
          <a:ext cx="2698750" cy="2004223"/>
          <a:chOff x="565150" y="665163"/>
          <a:chExt cx="2755106" cy="2752923"/>
        </a:xfrm>
      </xdr:grpSpPr>
      <xdr:graphicFrame macro="">
        <xdr:nvGraphicFramePr>
          <xdr:cNvPr id="3" name="Chart 2">
            <a:extLst>
              <a:ext uri="{FF2B5EF4-FFF2-40B4-BE49-F238E27FC236}">
                <a16:creationId xmlns:a16="http://schemas.microsoft.com/office/drawing/2014/main" id="{B1B74CF7-D15C-4CA0-9DB3-E8AF144C2EC1}"/>
              </a:ext>
            </a:extLst>
          </xdr:cNvPr>
          <xdr:cNvGraphicFramePr/>
        </xdr:nvGraphicFramePr>
        <xdr:xfrm>
          <a:off x="565150" y="665163"/>
          <a:ext cx="2755106" cy="2752923"/>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4" name="TextBox 13">
            <a:extLst>
              <a:ext uri="{FF2B5EF4-FFF2-40B4-BE49-F238E27FC236}">
                <a16:creationId xmlns:a16="http://schemas.microsoft.com/office/drawing/2014/main" id="{6F9971F2-001A-37CB-C8FF-C469FF85684A}"/>
              </a:ext>
            </a:extLst>
          </xdr:cNvPr>
          <xdr:cNvSpPr txBox="1"/>
        </xdr:nvSpPr>
        <xdr:spPr>
          <a:xfrm>
            <a:off x="2459365" y="1201649"/>
            <a:ext cx="620196" cy="288049"/>
          </a:xfrm>
          <a:prstGeom prst="rect">
            <a:avLst/>
          </a:prstGeom>
          <a:solidFill>
            <a:schemeClr val="bg2">
              <a:lumMod val="75000"/>
            </a:schemeClr>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1100" b="1" i="0">
                <a:solidFill>
                  <a:schemeClr val="bg1"/>
                </a:solidFill>
                <a:effectLst/>
                <a:latin typeface="+mn-lt"/>
                <a:ea typeface="+mn-ea"/>
                <a:cs typeface="+mn-cs"/>
              </a:rPr>
              <a:t>↓48</a:t>
            </a:r>
            <a:r>
              <a:rPr lang="en-US" sz="1100" b="1">
                <a:solidFill>
                  <a:schemeClr val="bg1"/>
                </a:solidFill>
              </a:rPr>
              <a:t>%</a:t>
            </a:r>
          </a:p>
        </xdr:txBody>
      </xdr:sp>
    </xdr:grpSp>
    <xdr:clientData/>
  </xdr:twoCellAnchor>
  <xdr:twoCellAnchor>
    <xdr:from>
      <xdr:col>1</xdr:col>
      <xdr:colOff>753570</xdr:colOff>
      <xdr:row>3</xdr:row>
      <xdr:rowOff>31882</xdr:rowOff>
    </xdr:from>
    <xdr:to>
      <xdr:col>6</xdr:col>
      <xdr:colOff>112220</xdr:colOff>
      <xdr:row>18</xdr:row>
      <xdr:rowOff>71435</xdr:rowOff>
    </xdr:to>
    <xdr:grpSp>
      <xdr:nvGrpSpPr>
        <xdr:cNvPr id="17" name="Group 16">
          <a:extLst>
            <a:ext uri="{FF2B5EF4-FFF2-40B4-BE49-F238E27FC236}">
              <a16:creationId xmlns:a16="http://schemas.microsoft.com/office/drawing/2014/main" id="{C42BDE22-3FA5-3617-1C2D-DB00EAB9CD4A}"/>
            </a:ext>
          </a:extLst>
        </xdr:cNvPr>
        <xdr:cNvGrpSpPr>
          <a:grpSpLocks/>
        </xdr:cNvGrpSpPr>
      </xdr:nvGrpSpPr>
      <xdr:grpSpPr>
        <a:xfrm>
          <a:off x="3534870" y="633862"/>
          <a:ext cx="2909570" cy="1997893"/>
          <a:chOff x="3593306" y="677863"/>
          <a:chExt cx="2955330" cy="2752923"/>
        </a:xfrm>
      </xdr:grpSpPr>
      <xdr:graphicFrame macro="">
        <xdr:nvGraphicFramePr>
          <xdr:cNvPr id="4" name="Chart 3">
            <a:extLst>
              <a:ext uri="{FF2B5EF4-FFF2-40B4-BE49-F238E27FC236}">
                <a16:creationId xmlns:a16="http://schemas.microsoft.com/office/drawing/2014/main" id="{327F576F-1AE1-4249-9211-B2007D2915CE}"/>
              </a:ext>
            </a:extLst>
          </xdr:cNvPr>
          <xdr:cNvGraphicFramePr/>
        </xdr:nvGraphicFramePr>
        <xdr:xfrm>
          <a:off x="3593306" y="677863"/>
          <a:ext cx="2955330" cy="2752923"/>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6" name="TextBox 15">
            <a:extLst>
              <a:ext uri="{FF2B5EF4-FFF2-40B4-BE49-F238E27FC236}">
                <a16:creationId xmlns:a16="http://schemas.microsoft.com/office/drawing/2014/main" id="{13B5068E-B1B6-41CE-BFE2-67DC7059B076}"/>
              </a:ext>
            </a:extLst>
          </xdr:cNvPr>
          <xdr:cNvSpPr txBox="1"/>
        </xdr:nvSpPr>
        <xdr:spPr>
          <a:xfrm>
            <a:off x="5600502" y="1139897"/>
            <a:ext cx="620196" cy="288049"/>
          </a:xfrm>
          <a:prstGeom prst="rect">
            <a:avLst/>
          </a:prstGeom>
          <a:solidFill>
            <a:schemeClr val="bg2">
              <a:lumMod val="75000"/>
            </a:schemeClr>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1100" b="1" i="0">
                <a:solidFill>
                  <a:schemeClr val="bg1"/>
                </a:solidFill>
                <a:effectLst/>
                <a:latin typeface="+mn-lt"/>
                <a:ea typeface="+mn-ea"/>
                <a:cs typeface="+mn-cs"/>
              </a:rPr>
              <a:t>↓38</a:t>
            </a:r>
            <a:r>
              <a:rPr lang="en-US" sz="1100" b="1">
                <a:solidFill>
                  <a:schemeClr val="bg1"/>
                </a:solidFill>
              </a:rPr>
              <a:t>%</a:t>
            </a:r>
          </a:p>
        </xdr:txBody>
      </xdr:sp>
    </xdr:grpSp>
    <xdr:clientData/>
  </xdr:twoCellAnchor>
  <xdr:twoCellAnchor>
    <xdr:from>
      <xdr:col>6</xdr:col>
      <xdr:colOff>361950</xdr:colOff>
      <xdr:row>3</xdr:row>
      <xdr:rowOff>38098</xdr:rowOff>
    </xdr:from>
    <xdr:to>
      <xdr:col>11</xdr:col>
      <xdr:colOff>31750</xdr:colOff>
      <xdr:row>18</xdr:row>
      <xdr:rowOff>103186</xdr:rowOff>
    </xdr:to>
    <xdr:grpSp>
      <xdr:nvGrpSpPr>
        <xdr:cNvPr id="20" name="Group 19">
          <a:extLst>
            <a:ext uri="{FF2B5EF4-FFF2-40B4-BE49-F238E27FC236}">
              <a16:creationId xmlns:a16="http://schemas.microsoft.com/office/drawing/2014/main" id="{ECDC0AA8-FFC9-9B75-B8F6-86781FF8D703}"/>
            </a:ext>
          </a:extLst>
        </xdr:cNvPr>
        <xdr:cNvGrpSpPr>
          <a:grpSpLocks/>
        </xdr:cNvGrpSpPr>
      </xdr:nvGrpSpPr>
      <xdr:grpSpPr>
        <a:xfrm>
          <a:off x="6694170" y="640078"/>
          <a:ext cx="2908300" cy="2023428"/>
          <a:chOff x="6796286" y="665163"/>
          <a:chExt cx="2944019" cy="2752923"/>
        </a:xfrm>
      </xdr:grpSpPr>
      <xdr:graphicFrame macro="">
        <xdr:nvGraphicFramePr>
          <xdr:cNvPr id="5" name="Chart 4">
            <a:extLst>
              <a:ext uri="{FF2B5EF4-FFF2-40B4-BE49-F238E27FC236}">
                <a16:creationId xmlns:a16="http://schemas.microsoft.com/office/drawing/2014/main" id="{7DBAF2D4-7232-4061-8FF7-1AE72707F83D}"/>
              </a:ext>
            </a:extLst>
          </xdr:cNvPr>
          <xdr:cNvGraphicFramePr/>
        </xdr:nvGraphicFramePr>
        <xdr:xfrm>
          <a:off x="6796286" y="665163"/>
          <a:ext cx="2944019" cy="2752923"/>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8" name="TextBox 17">
            <a:extLst>
              <a:ext uri="{FF2B5EF4-FFF2-40B4-BE49-F238E27FC236}">
                <a16:creationId xmlns:a16="http://schemas.microsoft.com/office/drawing/2014/main" id="{04A2098E-EDBB-4FE1-864E-8B1406B2F436}"/>
              </a:ext>
            </a:extLst>
          </xdr:cNvPr>
          <xdr:cNvSpPr txBox="1"/>
        </xdr:nvSpPr>
        <xdr:spPr>
          <a:xfrm>
            <a:off x="8832057" y="1121675"/>
            <a:ext cx="620196" cy="288049"/>
          </a:xfrm>
          <a:prstGeom prst="rect">
            <a:avLst/>
          </a:prstGeom>
          <a:solidFill>
            <a:schemeClr val="bg2">
              <a:lumMod val="75000"/>
            </a:schemeClr>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1100" b="1" i="0">
                <a:solidFill>
                  <a:schemeClr val="bg1"/>
                </a:solidFill>
                <a:effectLst/>
                <a:latin typeface="+mn-lt"/>
                <a:ea typeface="+mn-ea"/>
                <a:cs typeface="+mn-cs"/>
              </a:rPr>
              <a:t>↓60</a:t>
            </a:r>
            <a:r>
              <a:rPr lang="en-US" sz="1100" b="1">
                <a:solidFill>
                  <a:schemeClr val="bg1"/>
                </a:solidFill>
              </a:rPr>
              <a:t>%</a:t>
            </a:r>
          </a:p>
        </xdr:txBody>
      </xdr:sp>
    </xdr:grpSp>
    <xdr:clientData/>
  </xdr:twoCellAnchor>
  <xdr:twoCellAnchor>
    <xdr:from>
      <xdr:col>0</xdr:col>
      <xdr:colOff>601662</xdr:colOff>
      <xdr:row>18</xdr:row>
      <xdr:rowOff>117472</xdr:rowOff>
    </xdr:from>
    <xdr:to>
      <xdr:col>1</xdr:col>
      <xdr:colOff>525462</xdr:colOff>
      <xdr:row>32</xdr:row>
      <xdr:rowOff>87309</xdr:rowOff>
    </xdr:to>
    <xdr:grpSp>
      <xdr:nvGrpSpPr>
        <xdr:cNvPr id="23" name="Group 22">
          <a:extLst>
            <a:ext uri="{FF2B5EF4-FFF2-40B4-BE49-F238E27FC236}">
              <a16:creationId xmlns:a16="http://schemas.microsoft.com/office/drawing/2014/main" id="{AE128C52-B369-C033-F35A-99ADE66CACCF}"/>
            </a:ext>
          </a:extLst>
        </xdr:cNvPr>
        <xdr:cNvGrpSpPr>
          <a:grpSpLocks/>
        </xdr:cNvGrpSpPr>
      </xdr:nvGrpSpPr>
      <xdr:grpSpPr>
        <a:xfrm>
          <a:off x="601662" y="2677792"/>
          <a:ext cx="2705100" cy="1783397"/>
          <a:chOff x="577850" y="3603318"/>
          <a:chExt cx="2760816" cy="2738898"/>
        </a:xfrm>
      </xdr:grpSpPr>
      <xdr:graphicFrame macro="">
        <xdr:nvGraphicFramePr>
          <xdr:cNvPr id="6" name="Chart 5">
            <a:extLst>
              <a:ext uri="{FF2B5EF4-FFF2-40B4-BE49-F238E27FC236}">
                <a16:creationId xmlns:a16="http://schemas.microsoft.com/office/drawing/2014/main" id="{A55D1902-2869-4243-9751-E049D08E87FF}"/>
              </a:ext>
            </a:extLst>
          </xdr:cNvPr>
          <xdr:cNvGraphicFramePr/>
        </xdr:nvGraphicFramePr>
        <xdr:xfrm>
          <a:off x="577850" y="3603318"/>
          <a:ext cx="2760816" cy="2738898"/>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21" name="TextBox 20">
            <a:extLst>
              <a:ext uri="{FF2B5EF4-FFF2-40B4-BE49-F238E27FC236}">
                <a16:creationId xmlns:a16="http://schemas.microsoft.com/office/drawing/2014/main" id="{B1B6EFED-200D-4EFD-91F6-DDC26A5486B6}"/>
              </a:ext>
            </a:extLst>
          </xdr:cNvPr>
          <xdr:cNvSpPr txBox="1"/>
        </xdr:nvSpPr>
        <xdr:spPr>
          <a:xfrm>
            <a:off x="2441062" y="4248559"/>
            <a:ext cx="620870" cy="286324"/>
          </a:xfrm>
          <a:prstGeom prst="rect">
            <a:avLst/>
          </a:prstGeom>
          <a:solidFill>
            <a:schemeClr val="bg2">
              <a:lumMod val="75000"/>
            </a:schemeClr>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1100" b="1" i="0">
                <a:solidFill>
                  <a:schemeClr val="bg1"/>
                </a:solidFill>
                <a:effectLst/>
                <a:latin typeface="+mn-lt"/>
                <a:ea typeface="+mn-ea"/>
                <a:cs typeface="+mn-cs"/>
              </a:rPr>
              <a:t>↓58</a:t>
            </a:r>
            <a:r>
              <a:rPr lang="en-US" sz="1100" b="1">
                <a:solidFill>
                  <a:schemeClr val="bg1"/>
                </a:solidFill>
              </a:rPr>
              <a:t>%</a:t>
            </a:r>
          </a:p>
        </xdr:txBody>
      </xdr:sp>
    </xdr:grpSp>
    <xdr:clientData/>
  </xdr:twoCellAnchor>
  <xdr:twoCellAnchor>
    <xdr:from>
      <xdr:col>1</xdr:col>
      <xdr:colOff>755650</xdr:colOff>
      <xdr:row>18</xdr:row>
      <xdr:rowOff>107948</xdr:rowOff>
    </xdr:from>
    <xdr:to>
      <xdr:col>6</xdr:col>
      <xdr:colOff>120650</xdr:colOff>
      <xdr:row>32</xdr:row>
      <xdr:rowOff>103185</xdr:rowOff>
    </xdr:to>
    <xdr:grpSp>
      <xdr:nvGrpSpPr>
        <xdr:cNvPr id="24" name="Group 23">
          <a:extLst>
            <a:ext uri="{FF2B5EF4-FFF2-40B4-BE49-F238E27FC236}">
              <a16:creationId xmlns:a16="http://schemas.microsoft.com/office/drawing/2014/main" id="{91024CBB-727D-D7F1-A3EE-29355937AD17}"/>
            </a:ext>
          </a:extLst>
        </xdr:cNvPr>
        <xdr:cNvGrpSpPr>
          <a:grpSpLocks/>
        </xdr:cNvGrpSpPr>
      </xdr:nvGrpSpPr>
      <xdr:grpSpPr>
        <a:xfrm>
          <a:off x="3536950" y="2668268"/>
          <a:ext cx="2915920" cy="1808797"/>
          <a:chOff x="3592666" y="3609668"/>
          <a:chExt cx="2959919" cy="2738898"/>
        </a:xfrm>
      </xdr:grpSpPr>
      <xdr:graphicFrame macro="">
        <xdr:nvGraphicFramePr>
          <xdr:cNvPr id="10" name="Chart 9">
            <a:extLst>
              <a:ext uri="{FF2B5EF4-FFF2-40B4-BE49-F238E27FC236}">
                <a16:creationId xmlns:a16="http://schemas.microsoft.com/office/drawing/2014/main" id="{AAC32E1E-B5D6-4A93-8AC3-EBDBBC055282}"/>
              </a:ext>
            </a:extLst>
          </xdr:cNvPr>
          <xdr:cNvGraphicFramePr/>
        </xdr:nvGraphicFramePr>
        <xdr:xfrm>
          <a:off x="3592666" y="3609668"/>
          <a:ext cx="2959919" cy="2738898"/>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22" name="TextBox 21">
            <a:extLst>
              <a:ext uri="{FF2B5EF4-FFF2-40B4-BE49-F238E27FC236}">
                <a16:creationId xmlns:a16="http://schemas.microsoft.com/office/drawing/2014/main" id="{37B38235-B203-4711-B7C0-C73D5D3F92A2}"/>
              </a:ext>
            </a:extLst>
          </xdr:cNvPr>
          <xdr:cNvSpPr txBox="1"/>
        </xdr:nvSpPr>
        <xdr:spPr>
          <a:xfrm>
            <a:off x="5666042" y="4247330"/>
            <a:ext cx="620870" cy="286324"/>
          </a:xfrm>
          <a:prstGeom prst="rect">
            <a:avLst/>
          </a:prstGeom>
          <a:solidFill>
            <a:schemeClr val="bg2">
              <a:lumMod val="75000"/>
            </a:schemeClr>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1100" b="1" i="0">
                <a:solidFill>
                  <a:schemeClr val="bg1"/>
                </a:solidFill>
                <a:effectLst/>
                <a:latin typeface="+mn-lt"/>
                <a:ea typeface="+mn-ea"/>
                <a:cs typeface="+mn-cs"/>
              </a:rPr>
              <a:t>↓54</a:t>
            </a:r>
            <a:r>
              <a:rPr lang="en-US" sz="1100" b="1">
                <a:solidFill>
                  <a:schemeClr val="bg1"/>
                </a:solidFill>
              </a:rPr>
              <a:t>%</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159224</xdr:colOff>
      <xdr:row>1</xdr:row>
      <xdr:rowOff>38100</xdr:rowOff>
    </xdr:from>
    <xdr:to>
      <xdr:col>16</xdr:col>
      <xdr:colOff>428629</xdr:colOff>
      <xdr:row>23</xdr:row>
      <xdr:rowOff>0</xdr:rowOff>
    </xdr:to>
    <xdr:grpSp>
      <xdr:nvGrpSpPr>
        <xdr:cNvPr id="2" name="Group 1">
          <a:extLst>
            <a:ext uri="{FF2B5EF4-FFF2-40B4-BE49-F238E27FC236}">
              <a16:creationId xmlns:a16="http://schemas.microsoft.com/office/drawing/2014/main" id="{00000000-0008-0000-0200-000002000000}"/>
            </a:ext>
          </a:extLst>
        </xdr:cNvPr>
        <xdr:cNvGrpSpPr>
          <a:grpSpLocks/>
        </xdr:cNvGrpSpPr>
      </xdr:nvGrpSpPr>
      <xdr:grpSpPr>
        <a:xfrm>
          <a:off x="6212891" y="97367"/>
          <a:ext cx="6788738" cy="4262966"/>
          <a:chOff x="5015006" y="756998"/>
          <a:chExt cx="7702116" cy="4953441"/>
        </a:xfrm>
      </xdr:grpSpPr>
      <xdr:sp macro="" textlink="">
        <xdr:nvSpPr>
          <xdr:cNvPr id="3" name="Rectangle 2">
            <a:extLst>
              <a:ext uri="{FF2B5EF4-FFF2-40B4-BE49-F238E27FC236}">
                <a16:creationId xmlns:a16="http://schemas.microsoft.com/office/drawing/2014/main" id="{00000000-0008-0000-0200-000003000000}"/>
              </a:ext>
            </a:extLst>
          </xdr:cNvPr>
          <xdr:cNvSpPr/>
        </xdr:nvSpPr>
        <xdr:spPr>
          <a:xfrm>
            <a:off x="9304645" y="4267821"/>
            <a:ext cx="3352457" cy="1442618"/>
          </a:xfrm>
          <a:prstGeom prst="rect">
            <a:avLst/>
          </a:prstGeom>
          <a:solidFill>
            <a:srgbClr val="00B0F0">
              <a:alpha val="20000"/>
            </a:srgbClr>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4" name="Rectangle 3">
            <a:extLst>
              <a:ext uri="{FF2B5EF4-FFF2-40B4-BE49-F238E27FC236}">
                <a16:creationId xmlns:a16="http://schemas.microsoft.com/office/drawing/2014/main" id="{00000000-0008-0000-0200-000004000000}"/>
              </a:ext>
            </a:extLst>
          </xdr:cNvPr>
          <xdr:cNvSpPr/>
        </xdr:nvSpPr>
        <xdr:spPr>
          <a:xfrm>
            <a:off x="9304645" y="1093989"/>
            <a:ext cx="3352457" cy="2397663"/>
          </a:xfrm>
          <a:prstGeom prst="rect">
            <a:avLst/>
          </a:prstGeom>
          <a:solidFill>
            <a:srgbClr val="D71920">
              <a:alpha val="10000"/>
            </a:srgbClr>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5" name="Rectangle 4">
            <a:extLst>
              <a:ext uri="{FF2B5EF4-FFF2-40B4-BE49-F238E27FC236}">
                <a16:creationId xmlns:a16="http://schemas.microsoft.com/office/drawing/2014/main" id="{00000000-0008-0000-0200-000005000000}"/>
              </a:ext>
            </a:extLst>
          </xdr:cNvPr>
          <xdr:cNvSpPr/>
        </xdr:nvSpPr>
        <xdr:spPr>
          <a:xfrm>
            <a:off x="5015006" y="1092829"/>
            <a:ext cx="3806591" cy="4617610"/>
          </a:xfrm>
          <a:prstGeom prst="rect">
            <a:avLst/>
          </a:prstGeom>
          <a:solidFill>
            <a:srgbClr val="00B050">
              <a:alpha val="10000"/>
            </a:srgbClr>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grpSp>
        <xdr:nvGrpSpPr>
          <xdr:cNvPr id="6" name="Group 5">
            <a:extLst>
              <a:ext uri="{FF2B5EF4-FFF2-40B4-BE49-F238E27FC236}">
                <a16:creationId xmlns:a16="http://schemas.microsoft.com/office/drawing/2014/main" id="{00000000-0008-0000-0200-000006000000}"/>
              </a:ext>
            </a:extLst>
          </xdr:cNvPr>
          <xdr:cNvGrpSpPr>
            <a:grpSpLocks/>
          </xdr:cNvGrpSpPr>
        </xdr:nvGrpSpPr>
        <xdr:grpSpPr>
          <a:xfrm>
            <a:off x="5306541" y="1216598"/>
            <a:ext cx="1013945" cy="1019560"/>
            <a:chOff x="5306544" y="1111824"/>
            <a:chExt cx="1013946" cy="1019561"/>
          </a:xfrm>
        </xdr:grpSpPr>
        <xdr:sp macro="" textlink="">
          <xdr:nvSpPr>
            <xdr:cNvPr id="75" name="Oval 74">
              <a:extLst>
                <a:ext uri="{FF2B5EF4-FFF2-40B4-BE49-F238E27FC236}">
                  <a16:creationId xmlns:a16="http://schemas.microsoft.com/office/drawing/2014/main" id="{00000000-0008-0000-0200-00004B000000}"/>
                </a:ext>
              </a:extLst>
            </xdr:cNvPr>
            <xdr:cNvSpPr/>
          </xdr:nvSpPr>
          <xdr:spPr>
            <a:xfrm>
              <a:off x="5442003" y="1111824"/>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76" name="TextBox 238">
              <a:extLst>
                <a:ext uri="{FF2B5EF4-FFF2-40B4-BE49-F238E27FC236}">
                  <a16:creationId xmlns:a16="http://schemas.microsoft.com/office/drawing/2014/main" id="{00000000-0008-0000-0200-00004C000000}"/>
                </a:ext>
              </a:extLst>
            </xdr:cNvPr>
            <xdr:cNvSpPr txBox="1"/>
          </xdr:nvSpPr>
          <xdr:spPr>
            <a:xfrm>
              <a:off x="5306544" y="1913060"/>
              <a:ext cx="1013946" cy="218325"/>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Climate Change</a:t>
              </a:r>
            </a:p>
          </xdr:txBody>
        </xdr:sp>
        <xdr:pic>
          <xdr:nvPicPr>
            <xdr:cNvPr id="77" name="Graphic 92">
              <a:extLst>
                <a:ext uri="{FF2B5EF4-FFF2-40B4-BE49-F238E27FC236}">
                  <a16:creationId xmlns:a16="http://schemas.microsoft.com/office/drawing/2014/main" id="{00000000-0008-0000-0200-00004D000000}"/>
                </a:ext>
              </a:extLst>
            </xdr:cNvPr>
            <xdr:cNvPicPr>
              <a:picLocks noChangeAspect="1"/>
            </xdr:cNvPicPr>
          </xdr:nvPicPr>
          <xdr:blipFill>
            <a:blip xmlns:r="http://schemas.openxmlformats.org/officeDocument/2006/relationships" r:embed="rId1"/>
            <a:srcRect l="22105" t="-1620" r="21751" b="-1660"/>
            <a:stretch>
              <a:fillRect/>
            </a:stretch>
          </xdr:blipFill>
          <xdr:spPr>
            <a:xfrm>
              <a:off x="5489517" y="1123373"/>
              <a:ext cx="648001" cy="624901"/>
            </a:xfrm>
            <a:prstGeom prst="rect">
              <a:avLst/>
            </a:prstGeom>
          </xdr:spPr>
        </xdr:pic>
      </xdr:grpSp>
      <xdr:sp macro="" textlink="">
        <xdr:nvSpPr>
          <xdr:cNvPr id="7" name="TextBox 153">
            <a:extLst>
              <a:ext uri="{FF2B5EF4-FFF2-40B4-BE49-F238E27FC236}">
                <a16:creationId xmlns:a16="http://schemas.microsoft.com/office/drawing/2014/main" id="{00000000-0008-0000-0200-000007000000}"/>
              </a:ext>
            </a:extLst>
          </xdr:cNvPr>
          <xdr:cNvSpPr txBox="1"/>
        </xdr:nvSpPr>
        <xdr:spPr>
          <a:xfrm>
            <a:off x="5960573" y="825634"/>
            <a:ext cx="1915455" cy="272868"/>
          </a:xfrm>
          <a:prstGeom prst="rect">
            <a:avLst/>
          </a:prstGeom>
          <a:noFill/>
        </xdr:spPr>
        <xdr:txBody>
          <a:bodyPr wrap="square" lIns="0" tIns="0" rIns="0" b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700"/>
              </a:lnSpc>
            </a:pPr>
            <a:r>
              <a:rPr lang="en-US" sz="1800" b="1">
                <a:gradFill rotWithShape="1">
                  <a:gsLst>
                    <a:gs pos="0">
                      <a:srgbClr val="005319"/>
                    </a:gs>
                    <a:gs pos="99000">
                      <a:srgbClr val="00B050"/>
                    </a:gs>
                  </a:gsLst>
                  <a:lin ang="0"/>
                </a:gradFill>
                <a:latin typeface="Lato Light" panose="020F0502020204030203" pitchFamily="34" charset="0"/>
                <a:ea typeface="Lato Light" panose="020F0502020204030203" pitchFamily="34" charset="0"/>
                <a:cs typeface="Lato Light" panose="020F0502020204030203" pitchFamily="34" charset="0"/>
              </a:rPr>
              <a:t>Environment</a:t>
            </a:r>
          </a:p>
        </xdr:txBody>
      </xdr:sp>
      <xdr:sp macro="" textlink="">
        <xdr:nvSpPr>
          <xdr:cNvPr id="8" name="TextBox 154">
            <a:extLst>
              <a:ext uri="{FF2B5EF4-FFF2-40B4-BE49-F238E27FC236}">
                <a16:creationId xmlns:a16="http://schemas.microsoft.com/office/drawing/2014/main" id="{00000000-0008-0000-0200-000008000000}"/>
              </a:ext>
            </a:extLst>
          </xdr:cNvPr>
          <xdr:cNvSpPr txBox="1"/>
        </xdr:nvSpPr>
        <xdr:spPr>
          <a:xfrm>
            <a:off x="9754754" y="756998"/>
            <a:ext cx="2191904" cy="340988"/>
          </a:xfrm>
          <a:prstGeom prst="rect">
            <a:avLst/>
          </a:prstGeom>
          <a:noFill/>
        </xdr:spPr>
        <xdr:txBody>
          <a:bodyPr wrap="square" lIns="0" tIns="0" rIns="0" b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gradFill rotWithShape="1">
                  <a:gsLst>
                    <a:gs pos="0">
                      <a:srgbClr val="850000"/>
                    </a:gs>
                    <a:gs pos="98000">
                      <a:srgbClr val="FF0000"/>
                    </a:gs>
                  </a:gsLst>
                  <a:lin ang="0"/>
                </a:gradFill>
                <a:latin typeface="Lato Light" panose="020F0502020204030203" pitchFamily="34" charset="0"/>
                <a:ea typeface="Lato Light" panose="020F0502020204030203" pitchFamily="34" charset="0"/>
                <a:cs typeface="Lato Light" panose="020F0502020204030203" pitchFamily="34" charset="0"/>
              </a:rPr>
              <a:t>Social</a:t>
            </a:r>
          </a:p>
        </xdr:txBody>
      </xdr:sp>
      <xdr:sp macro="" textlink="">
        <xdr:nvSpPr>
          <xdr:cNvPr id="9" name="TextBox 155">
            <a:extLst>
              <a:ext uri="{FF2B5EF4-FFF2-40B4-BE49-F238E27FC236}">
                <a16:creationId xmlns:a16="http://schemas.microsoft.com/office/drawing/2014/main" id="{00000000-0008-0000-0200-000009000000}"/>
              </a:ext>
            </a:extLst>
          </xdr:cNvPr>
          <xdr:cNvSpPr txBox="1"/>
        </xdr:nvSpPr>
        <xdr:spPr>
          <a:xfrm>
            <a:off x="9802248" y="3756626"/>
            <a:ext cx="2096912" cy="340988"/>
          </a:xfrm>
          <a:prstGeom prst="rect">
            <a:avLst/>
          </a:prstGeom>
          <a:noFill/>
        </xdr:spPr>
        <xdr:txBody>
          <a:bodyPr wrap="square" lIns="0" tIns="0" rIns="0" b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gradFill rotWithShape="1">
                  <a:gsLst>
                    <a:gs pos="0">
                      <a:srgbClr val="2D8BCD"/>
                    </a:gs>
                    <a:gs pos="98000">
                      <a:srgbClr val="1849A3"/>
                    </a:gs>
                  </a:gsLst>
                  <a:lin ang="0"/>
                </a:gradFill>
                <a:latin typeface="Lato Light" panose="020F0502020204030203" pitchFamily="34" charset="0"/>
                <a:ea typeface="Lato Light" panose="020F0502020204030203" pitchFamily="34" charset="0"/>
                <a:cs typeface="Lato Light" panose="020F0502020204030203" pitchFamily="34" charset="0"/>
              </a:rPr>
              <a:t>Governance</a:t>
            </a:r>
          </a:p>
        </xdr:txBody>
      </xdr:sp>
      <xdr:grpSp>
        <xdr:nvGrpSpPr>
          <xdr:cNvPr id="10" name="Group 9">
            <a:extLst>
              <a:ext uri="{FF2B5EF4-FFF2-40B4-BE49-F238E27FC236}">
                <a16:creationId xmlns:a16="http://schemas.microsoft.com/office/drawing/2014/main" id="{00000000-0008-0000-0200-00000A000000}"/>
              </a:ext>
            </a:extLst>
          </xdr:cNvPr>
          <xdr:cNvGrpSpPr>
            <a:grpSpLocks/>
          </xdr:cNvGrpSpPr>
        </xdr:nvGrpSpPr>
        <xdr:grpSpPr>
          <a:xfrm>
            <a:off x="6514826" y="1216598"/>
            <a:ext cx="719999" cy="1004355"/>
            <a:chOff x="6514831" y="1111824"/>
            <a:chExt cx="720000" cy="1004355"/>
          </a:xfrm>
        </xdr:grpSpPr>
        <xdr:sp macro="" textlink="">
          <xdr:nvSpPr>
            <xdr:cNvPr id="72" name="TextBox 234">
              <a:extLst>
                <a:ext uri="{FF2B5EF4-FFF2-40B4-BE49-F238E27FC236}">
                  <a16:creationId xmlns:a16="http://schemas.microsoft.com/office/drawing/2014/main" id="{00000000-0008-0000-0200-000048000000}"/>
                </a:ext>
              </a:extLst>
            </xdr:cNvPr>
            <xdr:cNvSpPr txBox="1"/>
          </xdr:nvSpPr>
          <xdr:spPr>
            <a:xfrm>
              <a:off x="6514831" y="1928267"/>
              <a:ext cx="720000" cy="187912"/>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0">
                  <a:latin typeface="Verdana" panose="020B0604030504040204" pitchFamily="34" charset="0"/>
                  <a:ea typeface="Verdana" panose="020B0604030504040204" pitchFamily="34" charset="0"/>
                </a:rPr>
                <a:t>Energy</a:t>
              </a:r>
            </a:p>
          </xdr:txBody>
        </xdr:sp>
        <xdr:sp macro="" textlink="">
          <xdr:nvSpPr>
            <xdr:cNvPr id="73" name="Oval 72">
              <a:extLst>
                <a:ext uri="{FF2B5EF4-FFF2-40B4-BE49-F238E27FC236}">
                  <a16:creationId xmlns:a16="http://schemas.microsoft.com/office/drawing/2014/main" id="{00000000-0008-0000-0200-000049000000}"/>
                </a:ext>
              </a:extLst>
            </xdr:cNvPr>
            <xdr:cNvSpPr/>
          </xdr:nvSpPr>
          <xdr:spPr>
            <a:xfrm>
              <a:off x="6550831" y="1111824"/>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pic>
          <xdr:nvPicPr>
            <xdr:cNvPr id="74" name="Graphic 92">
              <a:extLst>
                <a:ext uri="{FF2B5EF4-FFF2-40B4-BE49-F238E27FC236}">
                  <a16:creationId xmlns:a16="http://schemas.microsoft.com/office/drawing/2014/main" id="{00000000-0008-0000-0200-00004A000000}"/>
                </a:ext>
              </a:extLst>
            </xdr:cNvPr>
            <xdr:cNvPicPr>
              <a:picLocks noChangeAspect="1"/>
            </xdr:cNvPicPr>
          </xdr:nvPicPr>
          <xdr:blipFill>
            <a:blip xmlns:r="http://schemas.openxmlformats.org/officeDocument/2006/relationships" r:embed="rId2"/>
            <a:srcRect l="22821" r="22821"/>
            <a:stretch>
              <a:fillRect/>
            </a:stretch>
          </xdr:blipFill>
          <xdr:spPr>
            <a:xfrm>
              <a:off x="6614702" y="1184969"/>
              <a:ext cx="520256" cy="501710"/>
            </a:xfrm>
            <a:prstGeom prst="rect">
              <a:avLst/>
            </a:prstGeom>
          </xdr:spPr>
        </xdr:pic>
      </xdr:grpSp>
      <xdr:grpSp>
        <xdr:nvGrpSpPr>
          <xdr:cNvPr id="11" name="Group 10">
            <a:extLst>
              <a:ext uri="{FF2B5EF4-FFF2-40B4-BE49-F238E27FC236}">
                <a16:creationId xmlns:a16="http://schemas.microsoft.com/office/drawing/2014/main" id="{00000000-0008-0000-0200-00000B000000}"/>
              </a:ext>
            </a:extLst>
          </xdr:cNvPr>
          <xdr:cNvGrpSpPr>
            <a:grpSpLocks/>
          </xdr:cNvGrpSpPr>
        </xdr:nvGrpSpPr>
        <xdr:grpSpPr>
          <a:xfrm>
            <a:off x="7623758" y="1216598"/>
            <a:ext cx="738362" cy="1031430"/>
            <a:chOff x="7623764" y="1111824"/>
            <a:chExt cx="738362" cy="1031430"/>
          </a:xfrm>
        </xdr:grpSpPr>
        <xdr:sp macro="" textlink="">
          <xdr:nvSpPr>
            <xdr:cNvPr id="69" name="Oval 68">
              <a:extLst>
                <a:ext uri="{FF2B5EF4-FFF2-40B4-BE49-F238E27FC236}">
                  <a16:creationId xmlns:a16="http://schemas.microsoft.com/office/drawing/2014/main" id="{00000000-0008-0000-0200-000045000000}"/>
                </a:ext>
              </a:extLst>
            </xdr:cNvPr>
            <xdr:cNvSpPr/>
          </xdr:nvSpPr>
          <xdr:spPr>
            <a:xfrm>
              <a:off x="7623764" y="1111824"/>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70" name="TextBox 232">
              <a:extLst>
                <a:ext uri="{FF2B5EF4-FFF2-40B4-BE49-F238E27FC236}">
                  <a16:creationId xmlns:a16="http://schemas.microsoft.com/office/drawing/2014/main" id="{00000000-0008-0000-0200-000046000000}"/>
                </a:ext>
              </a:extLst>
            </xdr:cNvPr>
            <xdr:cNvSpPr txBox="1"/>
          </xdr:nvSpPr>
          <xdr:spPr>
            <a:xfrm>
              <a:off x="7642126" y="1901189"/>
              <a:ext cx="720000" cy="242065"/>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Resources</a:t>
              </a:r>
            </a:p>
          </xdr:txBody>
        </xdr:sp>
        <xdr:pic>
          <xdr:nvPicPr>
            <xdr:cNvPr id="71" name="Graphic 92">
              <a:extLst>
                <a:ext uri="{FF2B5EF4-FFF2-40B4-BE49-F238E27FC236}">
                  <a16:creationId xmlns:a16="http://schemas.microsoft.com/office/drawing/2014/main" id="{00000000-0008-0000-0200-000047000000}"/>
                </a:ext>
              </a:extLst>
            </xdr:cNvPr>
            <xdr:cNvPicPr>
              <a:picLocks noChangeAspect="1"/>
            </xdr:cNvPicPr>
          </xdr:nvPicPr>
          <xdr:blipFill>
            <a:blip xmlns:r="http://schemas.openxmlformats.org/officeDocument/2006/relationships" r:embed="rId3"/>
            <a:srcRect l="22821" r="22821"/>
            <a:stretch>
              <a:fillRect/>
            </a:stretch>
          </xdr:blipFill>
          <xdr:spPr>
            <a:xfrm>
              <a:off x="7678126" y="1123373"/>
              <a:ext cx="648000" cy="624901"/>
            </a:xfrm>
            <a:prstGeom prst="rect">
              <a:avLst/>
            </a:prstGeom>
          </xdr:spPr>
        </xdr:pic>
      </xdr:grpSp>
      <xdr:grpSp>
        <xdr:nvGrpSpPr>
          <xdr:cNvPr id="12" name="Group 11">
            <a:extLst>
              <a:ext uri="{FF2B5EF4-FFF2-40B4-BE49-F238E27FC236}">
                <a16:creationId xmlns:a16="http://schemas.microsoft.com/office/drawing/2014/main" id="{00000000-0008-0000-0200-00000C000000}"/>
              </a:ext>
            </a:extLst>
          </xdr:cNvPr>
          <xdr:cNvGrpSpPr>
            <a:grpSpLocks/>
          </xdr:cNvGrpSpPr>
        </xdr:nvGrpSpPr>
        <xdr:grpSpPr>
          <a:xfrm>
            <a:off x="5237249" y="2342389"/>
            <a:ext cx="1152524" cy="976034"/>
            <a:chOff x="8517104" y="1103082"/>
            <a:chExt cx="1152525" cy="976033"/>
          </a:xfrm>
        </xdr:grpSpPr>
        <xdr:sp macro="" textlink="">
          <xdr:nvSpPr>
            <xdr:cNvPr id="66" name="Oval 65">
              <a:extLst>
                <a:ext uri="{FF2B5EF4-FFF2-40B4-BE49-F238E27FC236}">
                  <a16:creationId xmlns:a16="http://schemas.microsoft.com/office/drawing/2014/main" id="{00000000-0008-0000-0200-000042000000}"/>
                </a:ext>
              </a:extLst>
            </xdr:cNvPr>
            <xdr:cNvSpPr/>
          </xdr:nvSpPr>
          <xdr:spPr>
            <a:xfrm>
              <a:off x="8721852" y="1111824"/>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67" name="TextBox 229">
              <a:extLst>
                <a:ext uri="{FF2B5EF4-FFF2-40B4-BE49-F238E27FC236}">
                  <a16:creationId xmlns:a16="http://schemas.microsoft.com/office/drawing/2014/main" id="{00000000-0008-0000-0200-000043000000}"/>
                </a:ext>
              </a:extLst>
            </xdr:cNvPr>
            <xdr:cNvSpPr txBox="1"/>
          </xdr:nvSpPr>
          <xdr:spPr>
            <a:xfrm>
              <a:off x="8517104" y="1837049"/>
              <a:ext cx="1152525" cy="242066"/>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Water Resources</a:t>
              </a:r>
            </a:p>
          </xdr:txBody>
        </xdr:sp>
        <xdr:pic>
          <xdr:nvPicPr>
            <xdr:cNvPr id="68" name="Graphic 92">
              <a:extLst>
                <a:ext uri="{FF2B5EF4-FFF2-40B4-BE49-F238E27FC236}">
                  <a16:creationId xmlns:a16="http://schemas.microsoft.com/office/drawing/2014/main" id="{00000000-0008-0000-0200-000044000000}"/>
                </a:ext>
              </a:extLst>
            </xdr:cNvPr>
            <xdr:cNvPicPr>
              <a:picLocks noChangeAspect="1"/>
            </xdr:cNvPicPr>
          </xdr:nvPicPr>
          <xdr:blipFill>
            <a:blip xmlns:r="http://schemas.openxmlformats.org/officeDocument/2006/relationships" r:embed="rId4"/>
            <a:srcRect l="22821" r="22821"/>
            <a:stretch>
              <a:fillRect/>
            </a:stretch>
          </xdr:blipFill>
          <xdr:spPr>
            <a:xfrm>
              <a:off x="8769366" y="1103082"/>
              <a:ext cx="648001" cy="624902"/>
            </a:xfrm>
            <a:prstGeom prst="rect">
              <a:avLst/>
            </a:prstGeom>
          </xdr:spPr>
        </xdr:pic>
      </xdr:grpSp>
      <xdr:grpSp>
        <xdr:nvGrpSpPr>
          <xdr:cNvPr id="13" name="Group 12">
            <a:extLst>
              <a:ext uri="{FF2B5EF4-FFF2-40B4-BE49-F238E27FC236}">
                <a16:creationId xmlns:a16="http://schemas.microsoft.com/office/drawing/2014/main" id="{00000000-0008-0000-0200-00000D000000}"/>
              </a:ext>
            </a:extLst>
          </xdr:cNvPr>
          <xdr:cNvGrpSpPr>
            <a:grpSpLocks/>
          </xdr:cNvGrpSpPr>
        </xdr:nvGrpSpPr>
        <xdr:grpSpPr>
          <a:xfrm>
            <a:off x="6514826" y="2330840"/>
            <a:ext cx="719999" cy="987583"/>
            <a:chOff x="9794681" y="1094382"/>
            <a:chExt cx="720000" cy="987585"/>
          </a:xfrm>
        </xdr:grpSpPr>
        <xdr:sp macro="" textlink="">
          <xdr:nvSpPr>
            <xdr:cNvPr id="63" name="Oval 62">
              <a:extLst>
                <a:ext uri="{FF2B5EF4-FFF2-40B4-BE49-F238E27FC236}">
                  <a16:creationId xmlns:a16="http://schemas.microsoft.com/office/drawing/2014/main" id="{00000000-0008-0000-0200-00003F000000}"/>
                </a:ext>
              </a:extLst>
            </xdr:cNvPr>
            <xdr:cNvSpPr/>
          </xdr:nvSpPr>
          <xdr:spPr>
            <a:xfrm>
              <a:off x="9830681" y="1094382"/>
              <a:ext cx="648000" cy="648001"/>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64" name="TextBox 226">
              <a:extLst>
                <a:ext uri="{FF2B5EF4-FFF2-40B4-BE49-F238E27FC236}">
                  <a16:creationId xmlns:a16="http://schemas.microsoft.com/office/drawing/2014/main" id="{00000000-0008-0000-0200-000040000000}"/>
                </a:ext>
              </a:extLst>
            </xdr:cNvPr>
            <xdr:cNvSpPr txBox="1"/>
          </xdr:nvSpPr>
          <xdr:spPr>
            <a:xfrm>
              <a:off x="9794681" y="1839900"/>
              <a:ext cx="720000" cy="242067"/>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Waste</a:t>
              </a:r>
            </a:p>
          </xdr:txBody>
        </xdr:sp>
        <xdr:pic>
          <xdr:nvPicPr>
            <xdr:cNvPr id="65" name="Graphic 92">
              <a:extLst>
                <a:ext uri="{FF2B5EF4-FFF2-40B4-BE49-F238E27FC236}">
                  <a16:creationId xmlns:a16="http://schemas.microsoft.com/office/drawing/2014/main" id="{00000000-0008-0000-0200-000041000000}"/>
                </a:ext>
              </a:extLst>
            </xdr:cNvPr>
            <xdr:cNvPicPr>
              <a:picLocks noChangeAspect="1"/>
            </xdr:cNvPicPr>
          </xdr:nvPicPr>
          <xdr:blipFill>
            <a:blip xmlns:r="http://schemas.openxmlformats.org/officeDocument/2006/relationships" r:embed="rId5"/>
            <a:srcRect l="32955" t="14906" r="30157" b="20158"/>
            <a:stretch>
              <a:fillRect/>
            </a:stretch>
          </xdr:blipFill>
          <xdr:spPr>
            <a:xfrm>
              <a:off x="9934836" y="1215501"/>
              <a:ext cx="439691" cy="405760"/>
            </a:xfrm>
            <a:prstGeom prst="rect">
              <a:avLst/>
            </a:prstGeom>
          </xdr:spPr>
        </xdr:pic>
      </xdr:grpSp>
      <xdr:grpSp>
        <xdr:nvGrpSpPr>
          <xdr:cNvPr id="14" name="Group 13">
            <a:extLst>
              <a:ext uri="{FF2B5EF4-FFF2-40B4-BE49-F238E27FC236}">
                <a16:creationId xmlns:a16="http://schemas.microsoft.com/office/drawing/2014/main" id="{00000000-0008-0000-0200-00000E000000}"/>
              </a:ext>
            </a:extLst>
          </xdr:cNvPr>
          <xdr:cNvGrpSpPr>
            <a:grpSpLocks/>
          </xdr:cNvGrpSpPr>
        </xdr:nvGrpSpPr>
        <xdr:grpSpPr>
          <a:xfrm>
            <a:off x="7572189" y="2351130"/>
            <a:ext cx="859862" cy="967292"/>
            <a:chOff x="10852044" y="1108960"/>
            <a:chExt cx="859862" cy="967292"/>
          </a:xfrm>
        </xdr:grpSpPr>
        <xdr:sp macro="" textlink="">
          <xdr:nvSpPr>
            <xdr:cNvPr id="60" name="Oval 59">
              <a:extLst>
                <a:ext uri="{FF2B5EF4-FFF2-40B4-BE49-F238E27FC236}">
                  <a16:creationId xmlns:a16="http://schemas.microsoft.com/office/drawing/2014/main" id="{00000000-0008-0000-0200-00003C000000}"/>
                </a:ext>
              </a:extLst>
            </xdr:cNvPr>
            <xdr:cNvSpPr/>
          </xdr:nvSpPr>
          <xdr:spPr>
            <a:xfrm>
              <a:off x="10987960" y="1108960"/>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61" name="TextBox 223">
              <a:extLst>
                <a:ext uri="{FF2B5EF4-FFF2-40B4-BE49-F238E27FC236}">
                  <a16:creationId xmlns:a16="http://schemas.microsoft.com/office/drawing/2014/main" id="{00000000-0008-0000-0200-00003D000000}"/>
                </a:ext>
              </a:extLst>
            </xdr:cNvPr>
            <xdr:cNvSpPr txBox="1"/>
          </xdr:nvSpPr>
          <xdr:spPr>
            <a:xfrm>
              <a:off x="10852044" y="1834186"/>
              <a:ext cx="859862" cy="242066"/>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Waste Water</a:t>
              </a:r>
            </a:p>
          </xdr:txBody>
        </xdr:sp>
        <xdr:pic>
          <xdr:nvPicPr>
            <xdr:cNvPr id="62" name="Graphic 92">
              <a:extLst>
                <a:ext uri="{FF2B5EF4-FFF2-40B4-BE49-F238E27FC236}">
                  <a16:creationId xmlns:a16="http://schemas.microsoft.com/office/drawing/2014/main" id="{00000000-0008-0000-0200-00003E000000}"/>
                </a:ext>
              </a:extLst>
            </xdr:cNvPr>
            <xdr:cNvPicPr>
              <a:picLocks noChangeAspect="1"/>
            </xdr:cNvPicPr>
          </xdr:nvPicPr>
          <xdr:blipFill>
            <a:blip xmlns:r="http://schemas.openxmlformats.org/officeDocument/2006/relationships" r:embed="rId6"/>
            <a:srcRect l="22821" r="22821"/>
            <a:stretch>
              <a:fillRect/>
            </a:stretch>
          </xdr:blipFill>
          <xdr:spPr>
            <a:xfrm>
              <a:off x="10986756" y="1127975"/>
              <a:ext cx="590437" cy="569390"/>
            </a:xfrm>
            <a:prstGeom prst="rect">
              <a:avLst/>
            </a:prstGeom>
          </xdr:spPr>
        </xdr:pic>
      </xdr:grpSp>
      <xdr:grpSp>
        <xdr:nvGrpSpPr>
          <xdr:cNvPr id="15" name="Group 14">
            <a:extLst>
              <a:ext uri="{FF2B5EF4-FFF2-40B4-BE49-F238E27FC236}">
                <a16:creationId xmlns:a16="http://schemas.microsoft.com/office/drawing/2014/main" id="{00000000-0008-0000-0200-00000F000000}"/>
              </a:ext>
            </a:extLst>
          </xdr:cNvPr>
          <xdr:cNvGrpSpPr>
            <a:grpSpLocks/>
          </xdr:cNvGrpSpPr>
        </xdr:nvGrpSpPr>
        <xdr:grpSpPr>
          <a:xfrm>
            <a:off x="5379960" y="3465370"/>
            <a:ext cx="867111" cy="958618"/>
            <a:chOff x="5368812" y="2297837"/>
            <a:chExt cx="867111" cy="958619"/>
          </a:xfrm>
        </xdr:grpSpPr>
        <xdr:sp macro="" textlink="">
          <xdr:nvSpPr>
            <xdr:cNvPr id="57" name="Oval 56">
              <a:extLst>
                <a:ext uri="{FF2B5EF4-FFF2-40B4-BE49-F238E27FC236}">
                  <a16:creationId xmlns:a16="http://schemas.microsoft.com/office/drawing/2014/main" id="{00000000-0008-0000-0200-000039000000}"/>
                </a:ext>
              </a:extLst>
            </xdr:cNvPr>
            <xdr:cNvSpPr/>
          </xdr:nvSpPr>
          <xdr:spPr>
            <a:xfrm>
              <a:off x="5478368" y="2297837"/>
              <a:ext cx="647999"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58" name="TextBox 220">
              <a:extLst>
                <a:ext uri="{FF2B5EF4-FFF2-40B4-BE49-F238E27FC236}">
                  <a16:creationId xmlns:a16="http://schemas.microsoft.com/office/drawing/2014/main" id="{00000000-0008-0000-0200-00003A000000}"/>
                </a:ext>
              </a:extLst>
            </xdr:cNvPr>
            <xdr:cNvSpPr txBox="1"/>
          </xdr:nvSpPr>
          <xdr:spPr>
            <a:xfrm>
              <a:off x="5368812" y="3014392"/>
              <a:ext cx="867111" cy="242064"/>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Air Emissions</a:t>
              </a:r>
            </a:p>
          </xdr:txBody>
        </xdr:sp>
        <xdr:pic>
          <xdr:nvPicPr>
            <xdr:cNvPr id="59" name="Graphic 92">
              <a:extLst>
                <a:ext uri="{FF2B5EF4-FFF2-40B4-BE49-F238E27FC236}">
                  <a16:creationId xmlns:a16="http://schemas.microsoft.com/office/drawing/2014/main" id="{00000000-0008-0000-0200-00003B000000}"/>
                </a:ext>
              </a:extLst>
            </xdr:cNvPr>
            <xdr:cNvPicPr>
              <a:picLocks noChangeAspect="1"/>
            </xdr:cNvPicPr>
          </xdr:nvPicPr>
          <xdr:blipFill>
            <a:blip xmlns:r="http://schemas.openxmlformats.org/officeDocument/2006/relationships" r:embed="rId7"/>
            <a:srcRect l="36335" t="21365" r="36569" b="20948"/>
            <a:stretch>
              <a:fillRect/>
            </a:stretch>
          </xdr:blipFill>
          <xdr:spPr>
            <a:xfrm>
              <a:off x="5640888" y="2441060"/>
              <a:ext cx="322959" cy="360449"/>
            </a:xfrm>
            <a:prstGeom prst="rect">
              <a:avLst/>
            </a:prstGeom>
          </xdr:spPr>
        </xdr:pic>
      </xdr:grpSp>
      <xdr:grpSp>
        <xdr:nvGrpSpPr>
          <xdr:cNvPr id="16" name="Group 15">
            <a:extLst>
              <a:ext uri="{FF2B5EF4-FFF2-40B4-BE49-F238E27FC236}">
                <a16:creationId xmlns:a16="http://schemas.microsoft.com/office/drawing/2014/main" id="{00000000-0008-0000-0200-000010000000}"/>
              </a:ext>
            </a:extLst>
          </xdr:cNvPr>
          <xdr:cNvGrpSpPr>
            <a:grpSpLocks/>
          </xdr:cNvGrpSpPr>
        </xdr:nvGrpSpPr>
        <xdr:grpSpPr>
          <a:xfrm>
            <a:off x="6451896" y="3465370"/>
            <a:ext cx="845865" cy="958619"/>
            <a:chOff x="6440750" y="2297837"/>
            <a:chExt cx="845866" cy="958620"/>
          </a:xfrm>
        </xdr:grpSpPr>
        <xdr:sp macro="" textlink="">
          <xdr:nvSpPr>
            <xdr:cNvPr id="54" name="Oval 53">
              <a:extLst>
                <a:ext uri="{FF2B5EF4-FFF2-40B4-BE49-F238E27FC236}">
                  <a16:creationId xmlns:a16="http://schemas.microsoft.com/office/drawing/2014/main" id="{00000000-0008-0000-0200-000036000000}"/>
                </a:ext>
              </a:extLst>
            </xdr:cNvPr>
            <xdr:cNvSpPr/>
          </xdr:nvSpPr>
          <xdr:spPr>
            <a:xfrm>
              <a:off x="6539683" y="2297837"/>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55" name="TextBox 217">
              <a:extLst>
                <a:ext uri="{FF2B5EF4-FFF2-40B4-BE49-F238E27FC236}">
                  <a16:creationId xmlns:a16="http://schemas.microsoft.com/office/drawing/2014/main" id="{00000000-0008-0000-0200-000037000000}"/>
                </a:ext>
              </a:extLst>
            </xdr:cNvPr>
            <xdr:cNvSpPr txBox="1"/>
          </xdr:nvSpPr>
          <xdr:spPr>
            <a:xfrm>
              <a:off x="6440750" y="3014390"/>
              <a:ext cx="845866" cy="242067"/>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Biodiversity</a:t>
              </a:r>
            </a:p>
          </xdr:txBody>
        </xdr:sp>
        <xdr:pic>
          <xdr:nvPicPr>
            <xdr:cNvPr id="56" name="Graphic 92">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8"/>
            <a:srcRect l="34149" t="21365" r="33535" b="20948"/>
            <a:stretch>
              <a:fillRect/>
            </a:stretch>
          </xdr:blipFill>
          <xdr:spPr>
            <a:xfrm>
              <a:off x="6671075" y="2441612"/>
              <a:ext cx="385215" cy="360449"/>
            </a:xfrm>
            <a:prstGeom prst="rect">
              <a:avLst/>
            </a:prstGeom>
          </xdr:spPr>
        </xdr:pic>
      </xdr:grpSp>
      <xdr:grpSp>
        <xdr:nvGrpSpPr>
          <xdr:cNvPr id="18" name="Group 17">
            <a:extLst>
              <a:ext uri="{FF2B5EF4-FFF2-40B4-BE49-F238E27FC236}">
                <a16:creationId xmlns:a16="http://schemas.microsoft.com/office/drawing/2014/main" id="{00000000-0008-0000-0200-000012000000}"/>
              </a:ext>
            </a:extLst>
          </xdr:cNvPr>
          <xdr:cNvGrpSpPr>
            <a:grpSpLocks/>
          </xdr:cNvGrpSpPr>
        </xdr:nvGrpSpPr>
        <xdr:grpSpPr>
          <a:xfrm>
            <a:off x="9564864" y="2351130"/>
            <a:ext cx="1178383" cy="967292"/>
            <a:chOff x="9026000" y="2320029"/>
            <a:chExt cx="1178384" cy="967292"/>
          </a:xfrm>
        </xdr:grpSpPr>
        <xdr:sp macro="" textlink="">
          <xdr:nvSpPr>
            <xdr:cNvPr id="48" name="Oval 47">
              <a:extLst>
                <a:ext uri="{FF2B5EF4-FFF2-40B4-BE49-F238E27FC236}">
                  <a16:creationId xmlns:a16="http://schemas.microsoft.com/office/drawing/2014/main" id="{00000000-0008-0000-0200-000030000000}"/>
                </a:ext>
              </a:extLst>
            </xdr:cNvPr>
            <xdr:cNvSpPr/>
          </xdr:nvSpPr>
          <xdr:spPr>
            <a:xfrm>
              <a:off x="9303224" y="2320029"/>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49" name="TextBox 211">
              <a:extLst>
                <a:ext uri="{FF2B5EF4-FFF2-40B4-BE49-F238E27FC236}">
                  <a16:creationId xmlns:a16="http://schemas.microsoft.com/office/drawing/2014/main" id="{00000000-0008-0000-0200-000031000000}"/>
                </a:ext>
              </a:extLst>
            </xdr:cNvPr>
            <xdr:cNvSpPr txBox="1"/>
          </xdr:nvSpPr>
          <xdr:spPr>
            <a:xfrm>
              <a:off x="9026000" y="3045256"/>
              <a:ext cx="1178384" cy="242065"/>
            </a:xfrm>
            <a:prstGeom prst="rect">
              <a:avLst/>
            </a:prstGeom>
            <a:noFill/>
          </xdr:spPr>
          <xdr:txBody>
            <a:bodyPr wrap="square" lIns="0" tIns="0" rIns="0" bIns="4572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Local Considerations</a:t>
              </a:r>
            </a:p>
          </xdr:txBody>
        </xdr:sp>
        <xdr:pic>
          <xdr:nvPicPr>
            <xdr:cNvPr id="50" name="Graphic 92">
              <a:extLst>
                <a:ext uri="{FF2B5EF4-FFF2-40B4-BE49-F238E27FC236}">
                  <a16:creationId xmlns:a16="http://schemas.microsoft.com/office/drawing/2014/main" id="{00000000-0008-0000-0200-000032000000}"/>
                </a:ext>
              </a:extLst>
            </xdr:cNvPr>
            <xdr:cNvPicPr>
              <a:picLocks noChangeAspect="1"/>
            </xdr:cNvPicPr>
          </xdr:nvPicPr>
          <xdr:blipFill>
            <a:blip xmlns:r="http://schemas.openxmlformats.org/officeDocument/2006/relationships" r:embed="rId9"/>
            <a:srcRect l="36370" t="18179" r="38166" b="16235"/>
            <a:stretch>
              <a:fillRect/>
            </a:stretch>
          </xdr:blipFill>
          <xdr:spPr>
            <a:xfrm>
              <a:off x="9475472" y="2439118"/>
              <a:ext cx="303504" cy="409821"/>
            </a:xfrm>
            <a:prstGeom prst="rect">
              <a:avLst/>
            </a:prstGeom>
          </xdr:spPr>
        </xdr:pic>
      </xdr:grpSp>
      <xdr:grpSp>
        <xdr:nvGrpSpPr>
          <xdr:cNvPr id="19" name="Group 18">
            <a:extLst>
              <a:ext uri="{FF2B5EF4-FFF2-40B4-BE49-F238E27FC236}">
                <a16:creationId xmlns:a16="http://schemas.microsoft.com/office/drawing/2014/main" id="{00000000-0008-0000-0200-000013000000}"/>
              </a:ext>
            </a:extLst>
          </xdr:cNvPr>
          <xdr:cNvGrpSpPr>
            <a:grpSpLocks/>
          </xdr:cNvGrpSpPr>
        </xdr:nvGrpSpPr>
        <xdr:grpSpPr>
          <a:xfrm>
            <a:off x="9236499" y="1216597"/>
            <a:ext cx="1221679" cy="1031430"/>
            <a:chOff x="5768875" y="4322453"/>
            <a:chExt cx="1221680" cy="1031431"/>
          </a:xfrm>
        </xdr:grpSpPr>
        <xdr:sp macro="" textlink="">
          <xdr:nvSpPr>
            <xdr:cNvPr id="44" name="TextBox 206">
              <a:extLst>
                <a:ext uri="{FF2B5EF4-FFF2-40B4-BE49-F238E27FC236}">
                  <a16:creationId xmlns:a16="http://schemas.microsoft.com/office/drawing/2014/main" id="{00000000-0008-0000-0200-00002C000000}"/>
                </a:ext>
              </a:extLst>
            </xdr:cNvPr>
            <xdr:cNvSpPr txBox="1"/>
          </xdr:nvSpPr>
          <xdr:spPr>
            <a:xfrm>
              <a:off x="5768875" y="5111819"/>
              <a:ext cx="1221680" cy="242065"/>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Indigenous People</a:t>
              </a:r>
            </a:p>
          </xdr:txBody>
        </xdr:sp>
        <xdr:grpSp>
          <xdr:nvGrpSpPr>
            <xdr:cNvPr id="45" name="Group 44">
              <a:extLst>
                <a:ext uri="{FF2B5EF4-FFF2-40B4-BE49-F238E27FC236}">
                  <a16:creationId xmlns:a16="http://schemas.microsoft.com/office/drawing/2014/main" id="{00000000-0008-0000-0200-00002D000000}"/>
                </a:ext>
              </a:extLst>
            </xdr:cNvPr>
            <xdr:cNvGrpSpPr>
              <a:grpSpLocks/>
            </xdr:cNvGrpSpPr>
          </xdr:nvGrpSpPr>
          <xdr:grpSpPr>
            <a:xfrm>
              <a:off x="6055715" y="4322453"/>
              <a:ext cx="648000" cy="648000"/>
              <a:chOff x="6055715" y="4322453"/>
              <a:chExt cx="648000" cy="648000"/>
            </a:xfrm>
          </xdr:grpSpPr>
          <xdr:sp macro="" textlink="">
            <xdr:nvSpPr>
              <xdr:cNvPr id="46" name="Oval 45">
                <a:extLst>
                  <a:ext uri="{FF2B5EF4-FFF2-40B4-BE49-F238E27FC236}">
                    <a16:creationId xmlns:a16="http://schemas.microsoft.com/office/drawing/2014/main" id="{00000000-0008-0000-0200-00002E000000}"/>
                  </a:ext>
                </a:extLst>
              </xdr:cNvPr>
              <xdr:cNvSpPr/>
            </xdr:nvSpPr>
            <xdr:spPr>
              <a:xfrm>
                <a:off x="6055715" y="4322453"/>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pic>
            <xdr:nvPicPr>
              <xdr:cNvPr id="47" name="Graphic 92">
                <a:extLst>
                  <a:ext uri="{FF2B5EF4-FFF2-40B4-BE49-F238E27FC236}">
                    <a16:creationId xmlns:a16="http://schemas.microsoft.com/office/drawing/2014/main" id="{00000000-0008-0000-0200-00002F000000}"/>
                  </a:ext>
                </a:extLst>
              </xdr:cNvPr>
              <xdr:cNvPicPr>
                <a:picLocks noChangeAspect="1"/>
              </xdr:cNvPicPr>
            </xdr:nvPicPr>
            <xdr:blipFill>
              <a:blip xmlns:r="http://schemas.openxmlformats.org/officeDocument/2006/relationships" r:embed="rId10"/>
              <a:srcRect l="30763" t="13861" r="28353" b="17236"/>
              <a:stretch>
                <a:fillRect/>
              </a:stretch>
            </xdr:blipFill>
            <xdr:spPr>
              <a:xfrm>
                <a:off x="6169789" y="4460990"/>
                <a:ext cx="419851" cy="370926"/>
              </a:xfrm>
              <a:prstGeom prst="rect">
                <a:avLst/>
              </a:prstGeom>
            </xdr:spPr>
          </xdr:pic>
        </xdr:grpSp>
      </xdr:grpSp>
      <xdr:grpSp>
        <xdr:nvGrpSpPr>
          <xdr:cNvPr id="20" name="Group 19">
            <a:extLst>
              <a:ext uri="{FF2B5EF4-FFF2-40B4-BE49-F238E27FC236}">
                <a16:creationId xmlns:a16="http://schemas.microsoft.com/office/drawing/2014/main" id="{00000000-0008-0000-0200-000014000000}"/>
              </a:ext>
            </a:extLst>
          </xdr:cNvPr>
          <xdr:cNvGrpSpPr>
            <a:grpSpLocks/>
          </xdr:cNvGrpSpPr>
        </xdr:nvGrpSpPr>
        <xdr:grpSpPr>
          <a:xfrm>
            <a:off x="10446652" y="1216597"/>
            <a:ext cx="956591" cy="1004354"/>
            <a:chOff x="6968646" y="4322453"/>
            <a:chExt cx="956593" cy="1004355"/>
          </a:xfrm>
        </xdr:grpSpPr>
        <xdr:sp macro="" textlink="">
          <xdr:nvSpPr>
            <xdr:cNvPr id="41" name="Oval 40">
              <a:extLst>
                <a:ext uri="{FF2B5EF4-FFF2-40B4-BE49-F238E27FC236}">
                  <a16:creationId xmlns:a16="http://schemas.microsoft.com/office/drawing/2014/main" id="{00000000-0008-0000-0200-000029000000}"/>
                </a:ext>
              </a:extLst>
            </xdr:cNvPr>
            <xdr:cNvSpPr/>
          </xdr:nvSpPr>
          <xdr:spPr>
            <a:xfrm>
              <a:off x="7122942" y="4322453"/>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42" name="TextBox 204">
              <a:extLst>
                <a:ext uri="{FF2B5EF4-FFF2-40B4-BE49-F238E27FC236}">
                  <a16:creationId xmlns:a16="http://schemas.microsoft.com/office/drawing/2014/main" id="{00000000-0008-0000-0200-00002A000000}"/>
                </a:ext>
              </a:extLst>
            </xdr:cNvPr>
            <xdr:cNvSpPr txBox="1"/>
          </xdr:nvSpPr>
          <xdr:spPr>
            <a:xfrm>
              <a:off x="6968646" y="5138896"/>
              <a:ext cx="956593" cy="187912"/>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0">
                  <a:latin typeface="Verdana" panose="020B0604030504040204" pitchFamily="34" charset="0"/>
                  <a:ea typeface="Verdana" panose="020B0604030504040204" pitchFamily="34" charset="0"/>
                </a:rPr>
                <a:t>Cultural Heritage</a:t>
              </a:r>
            </a:p>
          </xdr:txBody>
        </xdr:sp>
        <xdr:pic>
          <xdr:nvPicPr>
            <xdr:cNvPr id="43" name="Graphic 9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11"/>
            <a:srcRect l="34059" t="19665" r="33624" b="21412"/>
            <a:stretch>
              <a:fillRect/>
            </a:stretch>
          </xdr:blipFill>
          <xdr:spPr>
            <a:xfrm>
              <a:off x="7254337" y="4462367"/>
              <a:ext cx="385215" cy="368172"/>
            </a:xfrm>
            <a:prstGeom prst="rect">
              <a:avLst/>
            </a:prstGeom>
          </xdr:spPr>
        </xdr:pic>
      </xdr:grpSp>
      <xdr:grpSp>
        <xdr:nvGrpSpPr>
          <xdr:cNvPr id="21" name="Group 20">
            <a:extLst>
              <a:ext uri="{FF2B5EF4-FFF2-40B4-BE49-F238E27FC236}">
                <a16:creationId xmlns:a16="http://schemas.microsoft.com/office/drawing/2014/main" id="{00000000-0008-0000-0200-000015000000}"/>
              </a:ext>
            </a:extLst>
          </xdr:cNvPr>
          <xdr:cNvGrpSpPr>
            <a:grpSpLocks/>
          </xdr:cNvGrpSpPr>
        </xdr:nvGrpSpPr>
        <xdr:grpSpPr>
          <a:xfrm>
            <a:off x="11368666" y="1216597"/>
            <a:ext cx="1348456" cy="1031430"/>
            <a:chOff x="7901041" y="4322453"/>
            <a:chExt cx="1348457" cy="1031430"/>
          </a:xfrm>
        </xdr:grpSpPr>
        <xdr:sp macro="" textlink="">
          <xdr:nvSpPr>
            <xdr:cNvPr id="38" name="Oval 37">
              <a:extLst>
                <a:ext uri="{FF2B5EF4-FFF2-40B4-BE49-F238E27FC236}">
                  <a16:creationId xmlns:a16="http://schemas.microsoft.com/office/drawing/2014/main" id="{00000000-0008-0000-0200-000026000000}"/>
                </a:ext>
              </a:extLst>
            </xdr:cNvPr>
            <xdr:cNvSpPr/>
          </xdr:nvSpPr>
          <xdr:spPr>
            <a:xfrm>
              <a:off x="8251273" y="4322453"/>
              <a:ext cx="647999" cy="648001"/>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39" name="TextBox 201">
              <a:extLst>
                <a:ext uri="{FF2B5EF4-FFF2-40B4-BE49-F238E27FC236}">
                  <a16:creationId xmlns:a16="http://schemas.microsoft.com/office/drawing/2014/main" id="{00000000-0008-0000-0200-000027000000}"/>
                </a:ext>
              </a:extLst>
            </xdr:cNvPr>
            <xdr:cNvSpPr txBox="1"/>
          </xdr:nvSpPr>
          <xdr:spPr>
            <a:xfrm>
              <a:off x="7901041" y="5111818"/>
              <a:ext cx="1348457" cy="242065"/>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Employee Wellbeing</a:t>
              </a:r>
            </a:p>
          </xdr:txBody>
        </xdr:sp>
        <xdr:pic>
          <xdr:nvPicPr>
            <xdr:cNvPr id="40" name="Graphic 92">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12"/>
            <a:srcRect l="38244" t="18533" r="36293" b="17236"/>
            <a:stretch>
              <a:fillRect/>
            </a:stretch>
          </xdr:blipFill>
          <xdr:spPr>
            <a:xfrm>
              <a:off x="8423518" y="4445780"/>
              <a:ext cx="303504" cy="401346"/>
            </a:xfrm>
            <a:prstGeom prst="rect">
              <a:avLst/>
            </a:prstGeom>
          </xdr:spPr>
        </xdr:pic>
      </xdr:grpSp>
      <xdr:grpSp>
        <xdr:nvGrpSpPr>
          <xdr:cNvPr id="22" name="Group 21">
            <a:extLst>
              <a:ext uri="{FF2B5EF4-FFF2-40B4-BE49-F238E27FC236}">
                <a16:creationId xmlns:a16="http://schemas.microsoft.com/office/drawing/2014/main" id="{00000000-0008-0000-0200-000016000000}"/>
              </a:ext>
            </a:extLst>
          </xdr:cNvPr>
          <xdr:cNvGrpSpPr>
            <a:grpSpLocks/>
          </xdr:cNvGrpSpPr>
        </xdr:nvGrpSpPr>
        <xdr:grpSpPr>
          <a:xfrm>
            <a:off x="7310087" y="3500359"/>
            <a:ext cx="1532625" cy="925385"/>
            <a:chOff x="6222264" y="4260036"/>
            <a:chExt cx="1532627" cy="925385"/>
          </a:xfrm>
        </xdr:grpSpPr>
        <xdr:sp macro="" textlink="">
          <xdr:nvSpPr>
            <xdr:cNvPr id="35" name="Oval 34">
              <a:extLst>
                <a:ext uri="{FF2B5EF4-FFF2-40B4-BE49-F238E27FC236}">
                  <a16:creationId xmlns:a16="http://schemas.microsoft.com/office/drawing/2014/main" id="{00000000-0008-0000-0200-000023000000}"/>
                </a:ext>
              </a:extLst>
            </xdr:cNvPr>
            <xdr:cNvSpPr/>
          </xdr:nvSpPr>
          <xdr:spPr>
            <a:xfrm>
              <a:off x="6607974" y="4287331"/>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36" name="TextBox 198">
              <a:extLst>
                <a:ext uri="{FF2B5EF4-FFF2-40B4-BE49-F238E27FC236}">
                  <a16:creationId xmlns:a16="http://schemas.microsoft.com/office/drawing/2014/main" id="{00000000-0008-0000-0200-000024000000}"/>
                </a:ext>
              </a:extLst>
            </xdr:cNvPr>
            <xdr:cNvSpPr txBox="1"/>
          </xdr:nvSpPr>
          <xdr:spPr>
            <a:xfrm>
              <a:off x="6222264" y="4943356"/>
              <a:ext cx="1532627" cy="242065"/>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Supply Chain Sustainability</a:t>
              </a:r>
            </a:p>
          </xdr:txBody>
        </xdr:sp>
        <xdr:pic>
          <xdr:nvPicPr>
            <xdr:cNvPr id="37" name="Graphic 92">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13"/>
            <a:srcRect l="22821" r="22821"/>
            <a:stretch>
              <a:fillRect/>
            </a:stretch>
          </xdr:blipFill>
          <xdr:spPr>
            <a:xfrm>
              <a:off x="6602272" y="4260036"/>
              <a:ext cx="648001" cy="624901"/>
            </a:xfrm>
            <a:prstGeom prst="rect">
              <a:avLst/>
            </a:prstGeom>
          </xdr:spPr>
        </xdr:pic>
      </xdr:grpSp>
      <xdr:grpSp>
        <xdr:nvGrpSpPr>
          <xdr:cNvPr id="23" name="Group 22">
            <a:extLst>
              <a:ext uri="{FF2B5EF4-FFF2-40B4-BE49-F238E27FC236}">
                <a16:creationId xmlns:a16="http://schemas.microsoft.com/office/drawing/2014/main" id="{00000000-0008-0000-0200-000017000000}"/>
              </a:ext>
            </a:extLst>
          </xdr:cNvPr>
          <xdr:cNvGrpSpPr>
            <a:grpSpLocks/>
          </xdr:cNvGrpSpPr>
        </xdr:nvGrpSpPr>
        <xdr:grpSpPr>
          <a:xfrm>
            <a:off x="11098005" y="2351130"/>
            <a:ext cx="1131949" cy="967292"/>
            <a:chOff x="6855131" y="5380731"/>
            <a:chExt cx="1131950" cy="967292"/>
          </a:xfrm>
        </xdr:grpSpPr>
        <xdr:sp macro="" textlink="">
          <xdr:nvSpPr>
            <xdr:cNvPr id="32" name="Oval 31">
              <a:extLst>
                <a:ext uri="{FF2B5EF4-FFF2-40B4-BE49-F238E27FC236}">
                  <a16:creationId xmlns:a16="http://schemas.microsoft.com/office/drawing/2014/main" id="{00000000-0008-0000-0200-000020000000}"/>
                </a:ext>
              </a:extLst>
            </xdr:cNvPr>
            <xdr:cNvSpPr/>
          </xdr:nvSpPr>
          <xdr:spPr>
            <a:xfrm>
              <a:off x="7094932" y="5380731"/>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33" name="TextBox 195">
              <a:extLst>
                <a:ext uri="{FF2B5EF4-FFF2-40B4-BE49-F238E27FC236}">
                  <a16:creationId xmlns:a16="http://schemas.microsoft.com/office/drawing/2014/main" id="{00000000-0008-0000-0200-000021000000}"/>
                </a:ext>
              </a:extLst>
            </xdr:cNvPr>
            <xdr:cNvSpPr txBox="1"/>
          </xdr:nvSpPr>
          <xdr:spPr>
            <a:xfrm>
              <a:off x="6855131" y="6105958"/>
              <a:ext cx="1131950" cy="242065"/>
            </a:xfrm>
            <a:prstGeom prst="rect">
              <a:avLst/>
            </a:prstGeom>
            <a:noFill/>
          </xdr:spPr>
          <xdr:txBody>
            <a:bodyPr wrap="square" lIns="0" tIns="0" rIns="0" bIns="4572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Social Sustainability</a:t>
              </a:r>
            </a:p>
          </xdr:txBody>
        </xdr:sp>
        <xdr:pic>
          <xdr:nvPicPr>
            <xdr:cNvPr id="34" name="Graphic 92">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4"/>
            <a:srcRect l="22821" r="22821"/>
            <a:stretch>
              <a:fillRect/>
            </a:stretch>
          </xdr:blipFill>
          <xdr:spPr>
            <a:xfrm>
              <a:off x="7094933" y="5392280"/>
              <a:ext cx="647998" cy="624901"/>
            </a:xfrm>
            <a:prstGeom prst="rect">
              <a:avLst/>
            </a:prstGeom>
          </xdr:spPr>
        </xdr:pic>
      </xdr:grpSp>
      <xdr:grpSp>
        <xdr:nvGrpSpPr>
          <xdr:cNvPr id="24" name="Group 23">
            <a:extLst>
              <a:ext uri="{FF2B5EF4-FFF2-40B4-BE49-F238E27FC236}">
                <a16:creationId xmlns:a16="http://schemas.microsoft.com/office/drawing/2014/main" id="{00000000-0008-0000-0200-000018000000}"/>
              </a:ext>
            </a:extLst>
          </xdr:cNvPr>
          <xdr:cNvGrpSpPr>
            <a:grpSpLocks/>
          </xdr:cNvGrpSpPr>
        </xdr:nvGrpSpPr>
        <xdr:grpSpPr>
          <a:xfrm>
            <a:off x="9644081" y="4598293"/>
            <a:ext cx="1044015" cy="929460"/>
            <a:chOff x="9527936" y="4301750"/>
            <a:chExt cx="1044017" cy="929460"/>
          </a:xfrm>
        </xdr:grpSpPr>
        <xdr:sp macro="" textlink="">
          <xdr:nvSpPr>
            <xdr:cNvPr id="29" name="Oval 28">
              <a:extLst>
                <a:ext uri="{FF2B5EF4-FFF2-40B4-BE49-F238E27FC236}">
                  <a16:creationId xmlns:a16="http://schemas.microsoft.com/office/drawing/2014/main" id="{00000000-0008-0000-0200-00001D000000}"/>
                </a:ext>
              </a:extLst>
            </xdr:cNvPr>
            <xdr:cNvSpPr/>
          </xdr:nvSpPr>
          <xdr:spPr>
            <a:xfrm>
              <a:off x="9726144" y="4301750"/>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30" name="TextBox 192">
              <a:extLst>
                <a:ext uri="{FF2B5EF4-FFF2-40B4-BE49-F238E27FC236}">
                  <a16:creationId xmlns:a16="http://schemas.microsoft.com/office/drawing/2014/main" id="{00000000-0008-0000-0200-00001E000000}"/>
                </a:ext>
              </a:extLst>
            </xdr:cNvPr>
            <xdr:cNvSpPr txBox="1"/>
          </xdr:nvSpPr>
          <xdr:spPr>
            <a:xfrm>
              <a:off x="9527936" y="4989144"/>
              <a:ext cx="1044017" cy="242066"/>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Business Ethics</a:t>
              </a:r>
            </a:p>
          </xdr:txBody>
        </xdr:sp>
        <xdr:pic>
          <xdr:nvPicPr>
            <xdr:cNvPr id="31" name="Graphic 92">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15"/>
            <a:srcRect l="31617" t="24557" r="32150" b="27952"/>
            <a:stretch>
              <a:fillRect/>
            </a:stretch>
          </xdr:blipFill>
          <xdr:spPr>
            <a:xfrm>
              <a:off x="9825313" y="4477384"/>
              <a:ext cx="431908" cy="296732"/>
            </a:xfrm>
            <a:prstGeom prst="rect">
              <a:avLst/>
            </a:prstGeom>
          </xdr:spPr>
        </xdr:pic>
      </xdr:grpSp>
      <xdr:grpSp>
        <xdr:nvGrpSpPr>
          <xdr:cNvPr id="25" name="Group 24">
            <a:extLst>
              <a:ext uri="{FF2B5EF4-FFF2-40B4-BE49-F238E27FC236}">
                <a16:creationId xmlns:a16="http://schemas.microsoft.com/office/drawing/2014/main" id="{00000000-0008-0000-0200-000019000000}"/>
              </a:ext>
            </a:extLst>
          </xdr:cNvPr>
          <xdr:cNvGrpSpPr>
            <a:grpSpLocks/>
          </xdr:cNvGrpSpPr>
        </xdr:nvGrpSpPr>
        <xdr:grpSpPr>
          <a:xfrm>
            <a:off x="11171856" y="4598294"/>
            <a:ext cx="979901" cy="929456"/>
            <a:chOff x="11096180" y="4301750"/>
            <a:chExt cx="979901" cy="929456"/>
          </a:xfrm>
        </xdr:grpSpPr>
        <xdr:sp macro="" textlink="">
          <xdr:nvSpPr>
            <xdr:cNvPr id="26" name="Oval 25">
              <a:extLst>
                <a:ext uri="{FF2B5EF4-FFF2-40B4-BE49-F238E27FC236}">
                  <a16:creationId xmlns:a16="http://schemas.microsoft.com/office/drawing/2014/main" id="{00000000-0008-0000-0200-00001A000000}"/>
                </a:ext>
              </a:extLst>
            </xdr:cNvPr>
            <xdr:cNvSpPr/>
          </xdr:nvSpPr>
          <xdr:spPr>
            <a:xfrm>
              <a:off x="11255204" y="4301750"/>
              <a:ext cx="647999" cy="648001"/>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27" name="TextBox 189">
              <a:extLst>
                <a:ext uri="{FF2B5EF4-FFF2-40B4-BE49-F238E27FC236}">
                  <a16:creationId xmlns:a16="http://schemas.microsoft.com/office/drawing/2014/main" id="{00000000-0008-0000-0200-00001B000000}"/>
                </a:ext>
              </a:extLst>
            </xdr:cNvPr>
            <xdr:cNvSpPr txBox="1"/>
          </xdr:nvSpPr>
          <xdr:spPr>
            <a:xfrm>
              <a:off x="11096180" y="4989140"/>
              <a:ext cx="979901" cy="242066"/>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Human Rights</a:t>
              </a:r>
            </a:p>
          </xdr:txBody>
        </xdr:sp>
        <xdr:pic>
          <xdr:nvPicPr>
            <xdr:cNvPr id="28" name="Graphic 92">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6"/>
            <a:srcRect l="31755" t="17744" r="31359" b="19157"/>
            <a:stretch>
              <a:fillRect/>
            </a:stretch>
          </xdr:blipFill>
          <xdr:spPr>
            <a:xfrm>
              <a:off x="11346715" y="4428615"/>
              <a:ext cx="439691" cy="394271"/>
            </a:xfrm>
            <a:prstGeom prst="rect">
              <a:avLst/>
            </a:prstGeom>
          </xdr:spPr>
        </xdr:pic>
      </xdr:grpSp>
    </xdr:grpSp>
    <xdr:clientData/>
  </xdr:twoCellAnchor>
  <xdr:twoCellAnchor>
    <xdr:from>
      <xdr:col>6</xdr:col>
      <xdr:colOff>509744</xdr:colOff>
      <xdr:row>17</xdr:row>
      <xdr:rowOff>129540</xdr:rowOff>
    </xdr:from>
    <xdr:to>
      <xdr:col>7</xdr:col>
      <xdr:colOff>432055</xdr:colOff>
      <xdr:row>20</xdr:row>
      <xdr:rowOff>141120</xdr:rowOff>
    </xdr:to>
    <xdr:sp macro="" textlink="">
      <xdr:nvSpPr>
        <xdr:cNvPr id="80" name="Oval 79">
          <a:extLst>
            <a:ext uri="{FF2B5EF4-FFF2-40B4-BE49-F238E27FC236}">
              <a16:creationId xmlns:a16="http://schemas.microsoft.com/office/drawing/2014/main" id="{00000000-0008-0000-0200-000050000000}"/>
            </a:ext>
          </a:extLst>
        </xdr:cNvPr>
        <xdr:cNvSpPr/>
      </xdr:nvSpPr>
      <xdr:spPr>
        <a:xfrm>
          <a:off x="6400800" y="3267075"/>
          <a:ext cx="552450" cy="55245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clientData/>
  </xdr:twoCellAnchor>
  <xdr:twoCellAnchor>
    <xdr:from>
      <xdr:col>6</xdr:col>
      <xdr:colOff>433544</xdr:colOff>
      <xdr:row>21</xdr:row>
      <xdr:rowOff>38100</xdr:rowOff>
    </xdr:from>
    <xdr:to>
      <xdr:col>7</xdr:col>
      <xdr:colOff>543443</xdr:colOff>
      <xdr:row>22</xdr:row>
      <xdr:rowOff>64493</xdr:rowOff>
    </xdr:to>
    <xdr:sp macro="" textlink="">
      <xdr:nvSpPr>
        <xdr:cNvPr id="81" name="TextBox 220">
          <a:extLst>
            <a:ext uri="{FF2B5EF4-FFF2-40B4-BE49-F238E27FC236}">
              <a16:creationId xmlns:a16="http://schemas.microsoft.com/office/drawing/2014/main" id="{00000000-0008-0000-0200-000051000000}"/>
            </a:ext>
          </a:extLst>
        </xdr:cNvPr>
        <xdr:cNvSpPr txBox="1"/>
      </xdr:nvSpPr>
      <xdr:spPr>
        <a:xfrm>
          <a:off x="6324600" y="3895725"/>
          <a:ext cx="742950" cy="209550"/>
        </a:xfrm>
        <a:prstGeom prst="rect">
          <a:avLst/>
        </a:prstGeom>
        <a:noFill/>
      </xdr:spPr>
      <xdr:txBody>
        <a:bodyPr wrap="square" lIns="0" tIns="0" rIns="0" bIns="45720" rtlCol="0"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Health</a:t>
          </a:r>
          <a:r>
            <a:rPr lang="en-IN" sz="700" b="0" baseline="0">
              <a:latin typeface="Verdana" panose="020B0604030504040204" pitchFamily="34" charset="0"/>
              <a:ea typeface="Verdana" panose="020B0604030504040204" pitchFamily="34" charset="0"/>
            </a:rPr>
            <a:t> &amp; Safety </a:t>
          </a:r>
          <a:endParaRPr lang="en-IN" sz="700" b="0">
            <a:latin typeface="Verdana" panose="020B0604030504040204" pitchFamily="34" charset="0"/>
            <a:ea typeface="Verdana" panose="020B0604030504040204" pitchFamily="34" charset="0"/>
          </a:endParaRPr>
        </a:p>
      </xdr:txBody>
    </xdr:sp>
    <xdr:clientData/>
  </xdr:twoCellAnchor>
  <xdr:twoCellAnchor editAs="oneCell">
    <xdr:from>
      <xdr:col>6</xdr:col>
      <xdr:colOff>557094</xdr:colOff>
      <xdr:row>17</xdr:row>
      <xdr:rowOff>121920</xdr:rowOff>
    </xdr:from>
    <xdr:to>
      <xdr:col>7</xdr:col>
      <xdr:colOff>380999</xdr:colOff>
      <xdr:row>20</xdr:row>
      <xdr:rowOff>137160</xdr:rowOff>
    </xdr:to>
    <xdr:pic>
      <xdr:nvPicPr>
        <xdr:cNvPr id="85" name="Picture 84" descr="\\Design2\d\JSW\DuPont Safety PPT\POSTER 3 x 4 Ft Logo CTC-12.png">
          <a:extLst>
            <a:ext uri="{FF2B5EF4-FFF2-40B4-BE49-F238E27FC236}">
              <a16:creationId xmlns:a16="http://schemas.microsoft.com/office/drawing/2014/main" id="{00000000-0008-0000-0200-000055000000}"/>
            </a:ext>
          </a:extLst>
        </xdr:cNvPr>
        <xdr:cNvPicPr>
          <a:picLocks noChangeAspect="1" noChangeArrowheads="1"/>
        </xdr:cNvPicPr>
      </xdr:nvPicPr>
      <xdr:blipFill>
        <a:blip xmlns:r="http://schemas.openxmlformats.org/officeDocument/2006/relationships" r:embed="rId17"/>
        <a:stretch>
          <a:fillRect/>
        </a:stretch>
      </xdr:blipFill>
      <xdr:spPr bwMode="auto">
        <a:xfrm>
          <a:off x="6438900" y="3257550"/>
          <a:ext cx="457200" cy="56197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4</xdr:row>
      <xdr:rowOff>57150</xdr:rowOff>
    </xdr:from>
    <xdr:to>
      <xdr:col>5</xdr:col>
      <xdr:colOff>1324610</xdr:colOff>
      <xdr:row>7</xdr:row>
      <xdr:rowOff>104877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71450" y="685800"/>
          <a:ext cx="12163425" cy="733425"/>
        </a:xfrm>
        <a:prstGeom prst="rect">
          <a:avLst/>
        </a:prstGeom>
      </xdr:spPr>
    </xdr:pic>
    <xdr:clientData/>
  </xdr:twoCellAnchor>
  <xdr:twoCellAnchor editAs="oneCell">
    <xdr:from>
      <xdr:col>5</xdr:col>
      <xdr:colOff>1816101</xdr:colOff>
      <xdr:row>4</xdr:row>
      <xdr:rowOff>82550</xdr:rowOff>
    </xdr:from>
    <xdr:to>
      <xdr:col>6</xdr:col>
      <xdr:colOff>0</xdr:colOff>
      <xdr:row>7</xdr:row>
      <xdr:rowOff>101600</xdr:rowOff>
    </xdr:to>
    <xdr:pic>
      <xdr:nvPicPr>
        <xdr:cNvPr id="3" name="Picture 2">
          <a:extLst>
            <a:ext uri="{FF2B5EF4-FFF2-40B4-BE49-F238E27FC236}">
              <a16:creationId xmlns:a16="http://schemas.microsoft.com/office/drawing/2014/main" id="{1D7808C1-AE4E-AF36-63B6-A7785F63329D}"/>
            </a:ext>
          </a:extLst>
        </xdr:cNvPr>
        <xdr:cNvPicPr>
          <a:picLocks noChangeAspect="1"/>
        </xdr:cNvPicPr>
      </xdr:nvPicPr>
      <xdr:blipFill>
        <a:blip xmlns:r="http://schemas.openxmlformats.org/officeDocument/2006/relationships" r:embed="rId2"/>
        <a:stretch>
          <a:fillRect/>
        </a:stretch>
      </xdr:blipFill>
      <xdr:spPr>
        <a:xfrm>
          <a:off x="12449175" y="714375"/>
          <a:ext cx="685800" cy="704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666749</xdr:colOff>
      <xdr:row>11</xdr:row>
      <xdr:rowOff>133351</xdr:rowOff>
    </xdr:from>
    <xdr:to>
      <xdr:col>4</xdr:col>
      <xdr:colOff>4889500</xdr:colOff>
      <xdr:row>15</xdr:row>
      <xdr:rowOff>2228851</xdr:rowOff>
    </xdr:to>
    <xdr:grpSp>
      <xdr:nvGrpSpPr>
        <xdr:cNvPr id="77" name="Group 76">
          <a:extLst>
            <a:ext uri="{FF2B5EF4-FFF2-40B4-BE49-F238E27FC236}">
              <a16:creationId xmlns:a16="http://schemas.microsoft.com/office/drawing/2014/main" id="{00000000-0008-0000-0500-00004D000000}"/>
            </a:ext>
          </a:extLst>
        </xdr:cNvPr>
        <xdr:cNvGrpSpPr>
          <a:grpSpLocks/>
        </xdr:cNvGrpSpPr>
      </xdr:nvGrpSpPr>
      <xdr:grpSpPr>
        <a:xfrm>
          <a:off x="666749" y="3371851"/>
          <a:ext cx="9337676" cy="2819400"/>
          <a:chOff x="0" y="0"/>
          <a:chExt cx="5547359" cy="1869229"/>
        </a:xfrm>
      </xdr:grpSpPr>
      <xdr:sp macro="" textlink="">
        <xdr:nvSpPr>
          <xdr:cNvPr id="78" name="Rectangle 77">
            <a:extLst>
              <a:ext uri="{FF2B5EF4-FFF2-40B4-BE49-F238E27FC236}">
                <a16:creationId xmlns:a16="http://schemas.microsoft.com/office/drawing/2014/main" id="{00000000-0008-0000-0500-00004E000000}"/>
              </a:ext>
            </a:extLst>
          </xdr:cNvPr>
          <xdr:cNvSpPr/>
        </xdr:nvSpPr>
        <xdr:spPr>
          <a:xfrm>
            <a:off x="1882986" y="0"/>
            <a:ext cx="1781387" cy="250613"/>
          </a:xfrm>
          <a:prstGeom prst="rect">
            <a:avLst/>
          </a:prstGeom>
        </xdr:spPr>
        <xdr:style>
          <a:lnRef idx="2">
            <a:schemeClr val="accent1">
              <a:shade val="15000"/>
            </a:schemeClr>
          </a:lnRef>
          <a:fillRef idx="1">
            <a:schemeClr val="accent1"/>
          </a:fillRef>
          <a:effectRef idx="0">
            <a:schemeClr val="accent1"/>
          </a:effectRef>
          <a:fontRef idx="minor">
            <a:schemeClr val="bg1"/>
          </a:fontRef>
        </xdr:style>
        <xdr:txBody>
          <a:bodyPr vert="horz" wrap="square" lIns="91440" tIns="45720" rIns="91440" bIns="45720" numCol="1" spcCol="0" rtlCol="0" fromWordArt="0" anchor="ctr" anchorCtr="0">
            <a:prstTxWarp prst="textNoShape">
              <a:avLst/>
            </a:prstTxWarp>
            <a:noAutofit/>
          </a:bodyPr>
          <a:lstStyle/>
          <a:p>
            <a:pPr marL="0" marR="0" algn="ctr">
              <a:lnSpc>
                <a:spcPct val="107000"/>
              </a:lnSpc>
              <a:spcBef>
                <a:spcPts val="0"/>
              </a:spcBef>
              <a:spcAft>
                <a:spcPts val="800"/>
              </a:spcAft>
            </a:pPr>
            <a:r>
              <a:rPr lang="en-IN" sz="1100" b="1">
                <a:solidFill>
                  <a:schemeClr val="bg1"/>
                </a:solidFill>
                <a:effectLst/>
                <a:ea typeface="Calibri" panose="020F0502020204030204" pitchFamily="34" charset="0"/>
                <a:cs typeface="Times New Roman" panose="02020603050405020304" pitchFamily="18" charset="0"/>
              </a:rPr>
              <a:t>Board of Directors</a:t>
            </a:r>
            <a:endParaRPr lang="en-US" sz="1100">
              <a:solidFill>
                <a:srgbClr val="000000"/>
              </a:solidFill>
              <a:effectLst/>
              <a:ea typeface="Calibri" panose="020F0502020204030204" pitchFamily="34" charset="0"/>
              <a:cs typeface="Times New Roman" panose="02020603050405020304" pitchFamily="18" charset="0"/>
            </a:endParaRPr>
          </a:p>
        </xdr:txBody>
      </xdr:sp>
      <xdr:sp macro="" textlink="">
        <xdr:nvSpPr>
          <xdr:cNvPr id="79" name="Rectangle 78">
            <a:extLst>
              <a:ext uri="{FF2B5EF4-FFF2-40B4-BE49-F238E27FC236}">
                <a16:creationId xmlns:a16="http://schemas.microsoft.com/office/drawing/2014/main" id="{00000000-0008-0000-0500-00004F000000}"/>
              </a:ext>
            </a:extLst>
          </xdr:cNvPr>
          <xdr:cNvSpPr/>
        </xdr:nvSpPr>
        <xdr:spPr>
          <a:xfrm>
            <a:off x="0" y="555413"/>
            <a:ext cx="2567093" cy="270722"/>
          </a:xfrm>
          <a:prstGeom prst="rect">
            <a:avLst/>
          </a:prstGeom>
        </xdr:spPr>
        <xdr:style>
          <a:lnRef idx="2">
            <a:schemeClr val="accent1">
              <a:shade val="15000"/>
            </a:schemeClr>
          </a:lnRef>
          <a:fillRef idx="1">
            <a:schemeClr val="accent1"/>
          </a:fillRef>
          <a:effectRef idx="0">
            <a:schemeClr val="accent1"/>
          </a:effectRef>
          <a:fontRef idx="minor">
            <a:schemeClr val="bg1"/>
          </a:fontRef>
        </xdr:style>
        <xdr:txBody>
          <a:bodyPr vert="horz" wrap="square" lIns="91440" tIns="45720" rIns="91440" bIns="45720" numCol="1" spcCol="0" rtlCol="0" fromWordArt="0" anchor="ctr" anchorCtr="0">
            <a:prstTxWarp prst="textNoShape">
              <a:avLst/>
            </a:prstTxWarp>
            <a:noAutofit/>
          </a:bodyPr>
          <a:lstStyle/>
          <a:p>
            <a:pPr marL="0" marR="0" algn="ctr">
              <a:lnSpc>
                <a:spcPct val="107000"/>
              </a:lnSpc>
              <a:spcBef>
                <a:spcPts val="0"/>
              </a:spcBef>
              <a:spcAft>
                <a:spcPts val="800"/>
              </a:spcAft>
            </a:pPr>
            <a:r>
              <a:rPr lang="en-IN" sz="1100" b="1">
                <a:solidFill>
                  <a:schemeClr val="bg1"/>
                </a:solidFill>
                <a:effectLst/>
                <a:ea typeface="Calibri" panose="020F0502020204030204" pitchFamily="34" charset="0"/>
                <a:cs typeface="Times New Roman" panose="02020603050405020304" pitchFamily="18" charset="0"/>
              </a:rPr>
              <a:t>Board level Sustainability Committee</a:t>
            </a:r>
            <a:endParaRPr lang="en-US" sz="1100">
              <a:solidFill>
                <a:srgbClr val="000000"/>
              </a:solidFill>
              <a:effectLst/>
              <a:ea typeface="Calibri" panose="020F0502020204030204" pitchFamily="34" charset="0"/>
              <a:cs typeface="Times New Roman" panose="02020603050405020304" pitchFamily="18" charset="0"/>
            </a:endParaRPr>
          </a:p>
        </xdr:txBody>
      </xdr:sp>
      <xdr:sp macro="" textlink="">
        <xdr:nvSpPr>
          <xdr:cNvPr id="80" name="Rectangle 79">
            <a:extLst>
              <a:ext uri="{FF2B5EF4-FFF2-40B4-BE49-F238E27FC236}">
                <a16:creationId xmlns:a16="http://schemas.microsoft.com/office/drawing/2014/main" id="{00000000-0008-0000-0500-000050000000}"/>
              </a:ext>
            </a:extLst>
          </xdr:cNvPr>
          <xdr:cNvSpPr/>
        </xdr:nvSpPr>
        <xdr:spPr>
          <a:xfrm>
            <a:off x="2980266" y="568960"/>
            <a:ext cx="2567093" cy="270722"/>
          </a:xfrm>
          <a:prstGeom prst="rect">
            <a:avLst/>
          </a:prstGeom>
        </xdr:spPr>
        <xdr:style>
          <a:lnRef idx="2">
            <a:schemeClr val="accent1">
              <a:shade val="15000"/>
            </a:schemeClr>
          </a:lnRef>
          <a:fillRef idx="1">
            <a:schemeClr val="accent1"/>
          </a:fillRef>
          <a:effectRef idx="0">
            <a:schemeClr val="accent1"/>
          </a:effectRef>
          <a:fontRef idx="minor">
            <a:schemeClr val="bg1"/>
          </a:fontRef>
        </xdr:style>
        <xdr:txBody>
          <a:bodyPr vert="horz" wrap="square" lIns="91440" tIns="45720" rIns="91440" bIns="45720" numCol="1" spcCol="0" rtlCol="0" fromWordArt="0" anchor="ctr" anchorCtr="0">
            <a:prstTxWarp prst="textNoShape">
              <a:avLst/>
            </a:prstTxWarp>
            <a:noAutofit/>
          </a:bodyPr>
          <a:lstStyle/>
          <a:p>
            <a:pPr marL="0" marR="0" algn="ctr">
              <a:lnSpc>
                <a:spcPct val="107000"/>
              </a:lnSpc>
              <a:spcBef>
                <a:spcPts val="0"/>
              </a:spcBef>
              <a:spcAft>
                <a:spcPts val="800"/>
              </a:spcAft>
            </a:pPr>
            <a:r>
              <a:rPr lang="en-IN" sz="1100" b="1">
                <a:solidFill>
                  <a:schemeClr val="bg1"/>
                </a:solidFill>
                <a:effectLst/>
                <a:ea typeface="Calibri" panose="020F0502020204030204" pitchFamily="34" charset="0"/>
                <a:cs typeface="Times New Roman" panose="02020603050405020304" pitchFamily="18" charset="0"/>
              </a:rPr>
              <a:t>Board level Risk Committee</a:t>
            </a:r>
            <a:endParaRPr lang="en-US" sz="1100">
              <a:solidFill>
                <a:srgbClr val="000000"/>
              </a:solidFill>
              <a:effectLst/>
              <a:ea typeface="Calibri" panose="020F0502020204030204" pitchFamily="34" charset="0"/>
              <a:cs typeface="Times New Roman" panose="02020603050405020304" pitchFamily="18" charset="0"/>
            </a:endParaRPr>
          </a:p>
        </xdr:txBody>
      </xdr:sp>
      <xdr:sp macro="" textlink="">
        <xdr:nvSpPr>
          <xdr:cNvPr id="81" name="Rectangle 80">
            <a:extLst>
              <a:ext uri="{FF2B5EF4-FFF2-40B4-BE49-F238E27FC236}">
                <a16:creationId xmlns:a16="http://schemas.microsoft.com/office/drawing/2014/main" id="{00000000-0008-0000-0500-000051000000}"/>
              </a:ext>
            </a:extLst>
          </xdr:cNvPr>
          <xdr:cNvSpPr/>
        </xdr:nvSpPr>
        <xdr:spPr>
          <a:xfrm>
            <a:off x="1442720" y="1144693"/>
            <a:ext cx="2567093" cy="270722"/>
          </a:xfrm>
          <a:prstGeom prst="rect">
            <a:avLst/>
          </a:prstGeom>
        </xdr:spPr>
        <xdr:style>
          <a:lnRef idx="2">
            <a:schemeClr val="accent1">
              <a:shade val="15000"/>
            </a:schemeClr>
          </a:lnRef>
          <a:fillRef idx="1">
            <a:schemeClr val="accent1"/>
          </a:fillRef>
          <a:effectRef idx="0">
            <a:schemeClr val="accent1"/>
          </a:effectRef>
          <a:fontRef idx="minor">
            <a:schemeClr val="bg1"/>
          </a:fontRef>
        </xdr:style>
        <xdr:txBody>
          <a:bodyPr vert="horz" wrap="square" lIns="91440" tIns="45720" rIns="91440" bIns="45720" numCol="1" spcCol="0" rtlCol="0" fromWordArt="0" anchor="ctr" anchorCtr="0">
            <a:prstTxWarp prst="textNoShape">
              <a:avLst/>
            </a:prstTxWarp>
            <a:noAutofit/>
          </a:bodyPr>
          <a:lstStyle/>
          <a:p>
            <a:pPr marL="0" marR="0" algn="ctr">
              <a:lnSpc>
                <a:spcPct val="107000"/>
              </a:lnSpc>
              <a:spcBef>
                <a:spcPts val="0"/>
              </a:spcBef>
              <a:spcAft>
                <a:spcPts val="800"/>
              </a:spcAft>
            </a:pPr>
            <a:r>
              <a:rPr lang="en-IN" sz="1100" b="1">
                <a:solidFill>
                  <a:schemeClr val="bg1"/>
                </a:solidFill>
                <a:effectLst/>
                <a:ea typeface="Calibri" panose="020F0502020204030204" pitchFamily="34" charset="0"/>
                <a:cs typeface="Times New Roman" panose="02020603050405020304" pitchFamily="18" charset="0"/>
              </a:rPr>
              <a:t>Executive Committee</a:t>
            </a:r>
            <a:endParaRPr lang="en-US" sz="1100">
              <a:solidFill>
                <a:srgbClr val="000000"/>
              </a:solidFill>
              <a:effectLst/>
              <a:ea typeface="Calibri" panose="020F0502020204030204" pitchFamily="34" charset="0"/>
              <a:cs typeface="Times New Roman" panose="02020603050405020304" pitchFamily="18" charset="0"/>
            </a:endParaRPr>
          </a:p>
        </xdr:txBody>
      </xdr:sp>
      <xdr:sp macro="" textlink="">
        <xdr:nvSpPr>
          <xdr:cNvPr id="82" name="Rectangle 81">
            <a:extLst>
              <a:ext uri="{FF2B5EF4-FFF2-40B4-BE49-F238E27FC236}">
                <a16:creationId xmlns:a16="http://schemas.microsoft.com/office/drawing/2014/main" id="{00000000-0008-0000-0500-000052000000}"/>
              </a:ext>
            </a:extLst>
          </xdr:cNvPr>
          <xdr:cNvSpPr/>
        </xdr:nvSpPr>
        <xdr:spPr>
          <a:xfrm>
            <a:off x="1442720" y="1598507"/>
            <a:ext cx="2567093" cy="270722"/>
          </a:xfrm>
          <a:prstGeom prst="rect">
            <a:avLst/>
          </a:prstGeom>
        </xdr:spPr>
        <xdr:style>
          <a:lnRef idx="2">
            <a:schemeClr val="accent1">
              <a:shade val="15000"/>
            </a:schemeClr>
          </a:lnRef>
          <a:fillRef idx="1">
            <a:schemeClr val="accent1"/>
          </a:fillRef>
          <a:effectRef idx="0">
            <a:schemeClr val="accent1"/>
          </a:effectRef>
          <a:fontRef idx="minor">
            <a:schemeClr val="bg1"/>
          </a:fontRef>
        </xdr:style>
        <xdr:txBody>
          <a:bodyPr vert="horz" wrap="square" lIns="91440" tIns="45720" rIns="91440" bIns="45720" numCol="1" spcCol="0" rtlCol="0" fromWordArt="0" anchor="ctr" anchorCtr="0">
            <a:prstTxWarp prst="textNoShape">
              <a:avLst/>
            </a:prstTxWarp>
            <a:noAutofit/>
          </a:bodyPr>
          <a:lstStyle/>
          <a:p>
            <a:pPr marL="0" marR="0" algn="ctr">
              <a:lnSpc>
                <a:spcPct val="107000"/>
              </a:lnSpc>
              <a:spcBef>
                <a:spcPts val="0"/>
              </a:spcBef>
              <a:spcAft>
                <a:spcPts val="800"/>
              </a:spcAft>
            </a:pPr>
            <a:r>
              <a:rPr lang="en-IN" sz="1100" b="1">
                <a:solidFill>
                  <a:schemeClr val="bg1"/>
                </a:solidFill>
                <a:effectLst/>
                <a:ea typeface="Calibri" panose="020F0502020204030204" pitchFamily="34" charset="0"/>
                <a:cs typeface="Times New Roman" panose="02020603050405020304" pitchFamily="18" charset="0"/>
              </a:rPr>
              <a:t>Operations Management</a:t>
            </a:r>
            <a:endParaRPr lang="en-US" sz="1100">
              <a:solidFill>
                <a:srgbClr val="000000"/>
              </a:solidFill>
              <a:effectLst/>
              <a:ea typeface="Calibri" panose="020F0502020204030204" pitchFamily="34" charset="0"/>
              <a:cs typeface="Times New Roman" panose="02020603050405020304" pitchFamily="18" charset="0"/>
            </a:endParaRPr>
          </a:p>
        </xdr:txBody>
      </xdr:sp>
      <xdr:cxnSp macro="">
        <xdr:nvCxnSpPr>
          <xdr:cNvPr id="83" name="Straight Connector 82">
            <a:extLst>
              <a:ext uri="{FF2B5EF4-FFF2-40B4-BE49-F238E27FC236}">
                <a16:creationId xmlns:a16="http://schemas.microsoft.com/office/drawing/2014/main" id="{00000000-0008-0000-0500-000053000000}"/>
              </a:ext>
            </a:extLst>
          </xdr:cNvPr>
          <xdr:cNvCxnSpPr/>
        </xdr:nvCxnSpPr>
        <xdr:spPr>
          <a:xfrm>
            <a:off x="1253066" y="358987"/>
            <a:ext cx="3183255"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a:extLst>
              <a:ext uri="{FF2B5EF4-FFF2-40B4-BE49-F238E27FC236}">
                <a16:creationId xmlns:a16="http://schemas.microsoft.com/office/drawing/2014/main" id="{00000000-0008-0000-0500-000054000000}"/>
              </a:ext>
            </a:extLst>
          </xdr:cNvPr>
          <xdr:cNvCxnSpPr/>
        </xdr:nvCxnSpPr>
        <xdr:spPr>
          <a:xfrm>
            <a:off x="2228426" y="948267"/>
            <a:ext cx="1130724"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85" name="Straight Arrow Connector 84">
            <a:extLst>
              <a:ext uri="{FF2B5EF4-FFF2-40B4-BE49-F238E27FC236}">
                <a16:creationId xmlns:a16="http://schemas.microsoft.com/office/drawing/2014/main" id="{00000000-0008-0000-0500-000055000000}"/>
              </a:ext>
            </a:extLst>
          </xdr:cNvPr>
          <xdr:cNvCxnSpPr/>
        </xdr:nvCxnSpPr>
        <xdr:spPr>
          <a:xfrm>
            <a:off x="2711026" y="250613"/>
            <a:ext cx="0" cy="15621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6" name="Straight Arrow Connector 85">
            <a:extLst>
              <a:ext uri="{FF2B5EF4-FFF2-40B4-BE49-F238E27FC236}">
                <a16:creationId xmlns:a16="http://schemas.microsoft.com/office/drawing/2014/main" id="{00000000-0008-0000-0500-000056000000}"/>
              </a:ext>
            </a:extLst>
          </xdr:cNvPr>
          <xdr:cNvCxnSpPr/>
        </xdr:nvCxnSpPr>
        <xdr:spPr>
          <a:xfrm>
            <a:off x="4438226" y="358987"/>
            <a:ext cx="0" cy="15621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7" name="Straight Arrow Connector 86">
            <a:extLst>
              <a:ext uri="{FF2B5EF4-FFF2-40B4-BE49-F238E27FC236}">
                <a16:creationId xmlns:a16="http://schemas.microsoft.com/office/drawing/2014/main" id="{00000000-0008-0000-0500-000057000000}"/>
              </a:ext>
            </a:extLst>
          </xdr:cNvPr>
          <xdr:cNvCxnSpPr/>
        </xdr:nvCxnSpPr>
        <xdr:spPr>
          <a:xfrm>
            <a:off x="1254760" y="358987"/>
            <a:ext cx="0" cy="15621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8" name="Straight Arrow Connector 87">
            <a:extLst>
              <a:ext uri="{FF2B5EF4-FFF2-40B4-BE49-F238E27FC236}">
                <a16:creationId xmlns:a16="http://schemas.microsoft.com/office/drawing/2014/main" id="{00000000-0008-0000-0500-000058000000}"/>
              </a:ext>
            </a:extLst>
          </xdr:cNvPr>
          <xdr:cNvCxnSpPr/>
        </xdr:nvCxnSpPr>
        <xdr:spPr>
          <a:xfrm>
            <a:off x="2250440" y="792480"/>
            <a:ext cx="0" cy="15621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9" name="Straight Arrow Connector 88">
            <a:extLst>
              <a:ext uri="{FF2B5EF4-FFF2-40B4-BE49-F238E27FC236}">
                <a16:creationId xmlns:a16="http://schemas.microsoft.com/office/drawing/2014/main" id="{00000000-0008-0000-0500-000059000000}"/>
              </a:ext>
            </a:extLst>
          </xdr:cNvPr>
          <xdr:cNvCxnSpPr/>
        </xdr:nvCxnSpPr>
        <xdr:spPr>
          <a:xfrm>
            <a:off x="3347720" y="806027"/>
            <a:ext cx="0" cy="15621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0" name="Straight Arrow Connector 89">
            <a:extLst>
              <a:ext uri="{FF2B5EF4-FFF2-40B4-BE49-F238E27FC236}">
                <a16:creationId xmlns:a16="http://schemas.microsoft.com/office/drawing/2014/main" id="{00000000-0008-0000-0500-00005A000000}"/>
              </a:ext>
            </a:extLst>
          </xdr:cNvPr>
          <xdr:cNvCxnSpPr/>
        </xdr:nvCxnSpPr>
        <xdr:spPr>
          <a:xfrm>
            <a:off x="2785533" y="948267"/>
            <a:ext cx="0" cy="223096"/>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1" name="Straight Arrow Connector 90">
            <a:extLst>
              <a:ext uri="{FF2B5EF4-FFF2-40B4-BE49-F238E27FC236}">
                <a16:creationId xmlns:a16="http://schemas.microsoft.com/office/drawing/2014/main" id="{00000000-0008-0000-0500-00005B000000}"/>
              </a:ext>
            </a:extLst>
          </xdr:cNvPr>
          <xdr:cNvCxnSpPr/>
        </xdr:nvCxnSpPr>
        <xdr:spPr>
          <a:xfrm>
            <a:off x="2785533" y="1402080"/>
            <a:ext cx="0" cy="223096"/>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66193</xdr:colOff>
      <xdr:row>11</xdr:row>
      <xdr:rowOff>297338</xdr:rowOff>
    </xdr:from>
    <xdr:to>
      <xdr:col>1</xdr:col>
      <xdr:colOff>547616</xdr:colOff>
      <xdr:row>11</xdr:row>
      <xdr:rowOff>918573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rcRect l="13087" r="13087" b="11793"/>
        <a:stretch>
          <a:fillRect/>
        </a:stretch>
      </xdr:blipFill>
      <xdr:spPr>
        <a:xfrm>
          <a:off x="171450" y="2009775"/>
          <a:ext cx="485775" cy="619125"/>
        </a:xfrm>
        <a:prstGeom prst="rect">
          <a:avLst/>
        </a:prstGeom>
      </xdr:spPr>
    </xdr:pic>
    <xdr:clientData/>
  </xdr:twoCellAnchor>
  <xdr:twoCellAnchor editAs="oneCell">
    <xdr:from>
      <xdr:col>1</xdr:col>
      <xdr:colOff>45538</xdr:colOff>
      <xdr:row>12</xdr:row>
      <xdr:rowOff>312514</xdr:rowOff>
    </xdr:from>
    <xdr:to>
      <xdr:col>1</xdr:col>
      <xdr:colOff>530170</xdr:colOff>
      <xdr:row>12</xdr:row>
      <xdr:rowOff>825053</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rcRect l="10768" t="6152" r="6152" b="12490"/>
        <a:stretch>
          <a:fillRect/>
        </a:stretch>
      </xdr:blipFill>
      <xdr:spPr>
        <a:xfrm>
          <a:off x="152400" y="3257550"/>
          <a:ext cx="485775" cy="514350"/>
        </a:xfrm>
        <a:prstGeom prst="rect">
          <a:avLst/>
        </a:prstGeom>
      </xdr:spPr>
    </xdr:pic>
    <xdr:clientData/>
  </xdr:twoCellAnchor>
  <xdr:twoCellAnchor editAs="oneCell">
    <xdr:from>
      <xdr:col>1</xdr:col>
      <xdr:colOff>45538</xdr:colOff>
      <xdr:row>13</xdr:row>
      <xdr:rowOff>364236</xdr:rowOff>
    </xdr:from>
    <xdr:to>
      <xdr:col>1</xdr:col>
      <xdr:colOff>530170</xdr:colOff>
      <xdr:row>13</xdr:row>
      <xdr:rowOff>848868</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152400" y="4752975"/>
          <a:ext cx="485775" cy="485775"/>
        </a:xfrm>
        <a:prstGeom prst="rect">
          <a:avLst/>
        </a:prstGeom>
      </xdr:spPr>
    </xdr:pic>
    <xdr:clientData/>
  </xdr:twoCellAnchor>
  <xdr:twoCellAnchor editAs="oneCell">
    <xdr:from>
      <xdr:col>1</xdr:col>
      <xdr:colOff>45538</xdr:colOff>
      <xdr:row>14</xdr:row>
      <xdr:rowOff>240411</xdr:rowOff>
    </xdr:from>
    <xdr:to>
      <xdr:col>1</xdr:col>
      <xdr:colOff>530170</xdr:colOff>
      <xdr:row>14</xdr:row>
      <xdr:rowOff>725043</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a:stretch>
          <a:fillRect/>
        </a:stretch>
      </xdr:blipFill>
      <xdr:spPr>
        <a:xfrm>
          <a:off x="152400" y="6057900"/>
          <a:ext cx="485775" cy="485775"/>
        </a:xfrm>
        <a:prstGeom prst="rect">
          <a:avLst/>
        </a:prstGeom>
      </xdr:spPr>
    </xdr:pic>
    <xdr:clientData/>
  </xdr:twoCellAnchor>
  <xdr:twoCellAnchor editAs="oneCell">
    <xdr:from>
      <xdr:col>1</xdr:col>
      <xdr:colOff>45538</xdr:colOff>
      <xdr:row>15</xdr:row>
      <xdr:rowOff>217932</xdr:rowOff>
    </xdr:from>
    <xdr:to>
      <xdr:col>1</xdr:col>
      <xdr:colOff>530170</xdr:colOff>
      <xdr:row>15</xdr:row>
      <xdr:rowOff>702564</xdr:rowOff>
    </xdr:to>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5"/>
        <a:stretch>
          <a:fillRect/>
        </a:stretch>
      </xdr:blipFill>
      <xdr:spPr>
        <a:xfrm>
          <a:off x="152400" y="6924675"/>
          <a:ext cx="485775" cy="485775"/>
        </a:xfrm>
        <a:prstGeom prst="rect">
          <a:avLst/>
        </a:prstGeom>
      </xdr:spPr>
    </xdr:pic>
    <xdr:clientData/>
  </xdr:twoCellAnchor>
  <xdr:twoCellAnchor editAs="oneCell">
    <xdr:from>
      <xdr:col>1</xdr:col>
      <xdr:colOff>45538</xdr:colOff>
      <xdr:row>16</xdr:row>
      <xdr:rowOff>236982</xdr:rowOff>
    </xdr:from>
    <xdr:to>
      <xdr:col>1</xdr:col>
      <xdr:colOff>530170</xdr:colOff>
      <xdr:row>16</xdr:row>
      <xdr:rowOff>721614</xdr:rowOff>
    </xdr:to>
    <xdr:pic>
      <xdr:nvPicPr>
        <xdr:cNvPr id="7" name="Picture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6"/>
        <a:stretch>
          <a:fillRect/>
        </a:stretch>
      </xdr:blipFill>
      <xdr:spPr>
        <a:xfrm>
          <a:off x="152400" y="7991475"/>
          <a:ext cx="485775" cy="485775"/>
        </a:xfrm>
        <a:prstGeom prst="rect">
          <a:avLst/>
        </a:prstGeom>
      </xdr:spPr>
    </xdr:pic>
    <xdr:clientData/>
  </xdr:twoCellAnchor>
  <xdr:twoCellAnchor editAs="oneCell">
    <xdr:from>
      <xdr:col>1</xdr:col>
      <xdr:colOff>45538</xdr:colOff>
      <xdr:row>17</xdr:row>
      <xdr:rowOff>227457</xdr:rowOff>
    </xdr:from>
    <xdr:to>
      <xdr:col>1</xdr:col>
      <xdr:colOff>530170</xdr:colOff>
      <xdr:row>17</xdr:row>
      <xdr:rowOff>712089</xdr:rowOff>
    </xdr:to>
    <xdr:pic>
      <xdr:nvPicPr>
        <xdr:cNvPr id="8" name="Picture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7"/>
        <a:stretch>
          <a:fillRect/>
        </a:stretch>
      </xdr:blipFill>
      <xdr:spPr>
        <a:xfrm>
          <a:off x="152400" y="9058275"/>
          <a:ext cx="485775" cy="4857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171450</xdr:colOff>
      <xdr:row>9</xdr:row>
      <xdr:rowOff>1314449</xdr:rowOff>
    </xdr:from>
    <xdr:to>
      <xdr:col>12</xdr:col>
      <xdr:colOff>353224</xdr:colOff>
      <xdr:row>46</xdr:row>
      <xdr:rowOff>129540</xdr:rowOff>
    </xdr:to>
    <xdr:pic>
      <xdr:nvPicPr>
        <xdr:cNvPr id="2" name="Picture 1"/>
        <xdr:cNvPicPr>
          <a:picLocks noChangeAspect="1"/>
        </xdr:cNvPicPr>
      </xdr:nvPicPr>
      <xdr:blipFill>
        <a:blip xmlns:r="http://schemas.openxmlformats.org/officeDocument/2006/relationships" r:embed="rId1"/>
        <a:stretch>
          <a:fillRect/>
        </a:stretch>
      </xdr:blipFill>
      <xdr:spPr>
        <a:xfrm>
          <a:off x="171450" y="2693669"/>
          <a:ext cx="7466494" cy="6777991"/>
        </a:xfrm>
        <a:prstGeom prst="rect">
          <a:avLst/>
        </a:prstGeom>
      </xdr:spPr>
    </xdr:pic>
    <xdr:clientData/>
  </xdr:twoCellAnchor>
  <xdr:twoCellAnchor editAs="oneCell">
    <xdr:from>
      <xdr:col>12</xdr:col>
      <xdr:colOff>499539</xdr:colOff>
      <xdr:row>9</xdr:row>
      <xdr:rowOff>1296506</xdr:rowOff>
    </xdr:from>
    <xdr:to>
      <xdr:col>16</xdr:col>
      <xdr:colOff>243840</xdr:colOff>
      <xdr:row>46</xdr:row>
      <xdr:rowOff>138994</xdr:rowOff>
    </xdr:to>
    <xdr:pic>
      <xdr:nvPicPr>
        <xdr:cNvPr id="3" name="Picture 2"/>
        <xdr:cNvPicPr>
          <a:picLocks noChangeAspect="1"/>
        </xdr:cNvPicPr>
      </xdr:nvPicPr>
      <xdr:blipFill>
        <a:blip xmlns:r="http://schemas.openxmlformats.org/officeDocument/2006/relationships" r:embed="rId2"/>
        <a:stretch>
          <a:fillRect/>
        </a:stretch>
      </xdr:blipFill>
      <xdr:spPr>
        <a:xfrm>
          <a:off x="7784259" y="2675726"/>
          <a:ext cx="2182701" cy="68053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184150</xdr:colOff>
      <xdr:row>5</xdr:row>
      <xdr:rowOff>26090</xdr:rowOff>
    </xdr:from>
    <xdr:to>
      <xdr:col>7</xdr:col>
      <xdr:colOff>1555749</xdr:colOff>
      <xdr:row>6</xdr:row>
      <xdr:rowOff>369679</xdr:rowOff>
    </xdr:to>
    <xdr:pic>
      <xdr:nvPicPr>
        <xdr:cNvPr id="10" name="Picture 9" descr="We are proud to announce Insightrix® has been awarded the ISO/IEC 27001:2013  certification from BSI Group | Insightrix Research">
          <a:extLst>
            <a:ext uri="{FF2B5EF4-FFF2-40B4-BE49-F238E27FC236}">
              <a16:creationId xmlns:a16="http://schemas.microsoft.com/office/drawing/2014/main" id="{9676E49E-484E-D975-EF79-708EF5BA3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7286625" y="876300"/>
          <a:ext cx="137160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317500</xdr:colOff>
      <xdr:row>5</xdr:row>
      <xdr:rowOff>63500</xdr:rowOff>
    </xdr:from>
    <xdr:to>
      <xdr:col>6</xdr:col>
      <xdr:colOff>960967</xdr:colOff>
      <xdr:row>6</xdr:row>
      <xdr:rowOff>482600</xdr:rowOff>
    </xdr:to>
    <xdr:pic>
      <xdr:nvPicPr>
        <xdr:cNvPr id="12" name="Picture 11">
          <a:extLst>
            <a:ext uri="{FF2B5EF4-FFF2-40B4-BE49-F238E27FC236}">
              <a16:creationId xmlns:a16="http://schemas.microsoft.com/office/drawing/2014/main" id="{F0B328E0-7788-46B6-D947-41FA556144AF}"/>
            </a:ext>
          </a:extLst>
        </xdr:cNvPr>
        <xdr:cNvPicPr>
          <a:picLocks noChangeAspect="1"/>
        </xdr:cNvPicPr>
      </xdr:nvPicPr>
      <xdr:blipFill>
        <a:blip xmlns:r="http://schemas.openxmlformats.org/officeDocument/2006/relationships" r:embed="rId2"/>
        <a:stretch>
          <a:fillRect/>
        </a:stretch>
      </xdr:blipFill>
      <xdr:spPr>
        <a:xfrm>
          <a:off x="6315075" y="914400"/>
          <a:ext cx="647700" cy="600075"/>
        </a:xfrm>
        <a:prstGeom prst="rect">
          <a:avLst/>
        </a:prstGeom>
      </xdr:spPr>
    </xdr:pic>
    <xdr:clientData/>
  </xdr:twoCellAnchor>
  <xdr:twoCellAnchor editAs="oneCell">
    <xdr:from>
      <xdr:col>5</xdr:col>
      <xdr:colOff>327922</xdr:colOff>
      <xdr:row>5</xdr:row>
      <xdr:rowOff>93662</xdr:rowOff>
    </xdr:from>
    <xdr:to>
      <xdr:col>5</xdr:col>
      <xdr:colOff>909767</xdr:colOff>
      <xdr:row>6</xdr:row>
      <xdr:rowOff>455734</xdr:rowOff>
    </xdr:to>
    <xdr:pic>
      <xdr:nvPicPr>
        <xdr:cNvPr id="14" name="Picture 13">
          <a:extLst>
            <a:ext uri="{FF2B5EF4-FFF2-40B4-BE49-F238E27FC236}">
              <a16:creationId xmlns:a16="http://schemas.microsoft.com/office/drawing/2014/main" id="{5E95C0BE-6BE9-5529-1F36-9918EBCDAC27}"/>
            </a:ext>
          </a:extLst>
        </xdr:cNvPr>
        <xdr:cNvPicPr>
          <a:picLocks noChangeAspect="1"/>
        </xdr:cNvPicPr>
      </xdr:nvPicPr>
      <xdr:blipFill>
        <a:blip xmlns:r="http://schemas.openxmlformats.org/officeDocument/2006/relationships" r:embed="rId3"/>
        <a:stretch>
          <a:fillRect/>
        </a:stretch>
      </xdr:blipFill>
      <xdr:spPr>
        <a:xfrm>
          <a:off x="5219700" y="942975"/>
          <a:ext cx="581025" cy="542925"/>
        </a:xfrm>
        <a:prstGeom prst="rect">
          <a:avLst/>
        </a:prstGeom>
      </xdr:spPr>
    </xdr:pic>
    <xdr:clientData/>
  </xdr:twoCellAnchor>
  <xdr:twoCellAnchor editAs="oneCell">
    <xdr:from>
      <xdr:col>4</xdr:col>
      <xdr:colOff>282575</xdr:colOff>
      <xdr:row>5</xdr:row>
      <xdr:rowOff>82550</xdr:rowOff>
    </xdr:from>
    <xdr:to>
      <xdr:col>4</xdr:col>
      <xdr:colOff>923925</xdr:colOff>
      <xdr:row>6</xdr:row>
      <xdr:rowOff>483793</xdr:rowOff>
    </xdr:to>
    <xdr:pic>
      <xdr:nvPicPr>
        <xdr:cNvPr id="16" name="Picture 15" descr="ISO 14001:2015 Certification Services at ₹ 6000/certificate in New Delhi">
          <a:extLst>
            <a:ext uri="{FF2B5EF4-FFF2-40B4-BE49-F238E27FC236}">
              <a16:creationId xmlns:a16="http://schemas.microsoft.com/office/drawing/2014/main" id="{7DE4C1DC-4849-B9A3-5815-23B5671403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a:ext>
          </a:extLst>
        </a:blip>
        <a:srcRect l="12744" r="14215"/>
        <a:stretch>
          <a:fillRect/>
        </a:stretch>
      </xdr:blipFill>
      <xdr:spPr bwMode="auto">
        <a:xfrm>
          <a:off x="4152900" y="933450"/>
          <a:ext cx="638175"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285750</xdr:colOff>
      <xdr:row>5</xdr:row>
      <xdr:rowOff>34823</xdr:rowOff>
    </xdr:from>
    <xdr:to>
      <xdr:col>3</xdr:col>
      <xdr:colOff>924049</xdr:colOff>
      <xdr:row>6</xdr:row>
      <xdr:rowOff>447791</xdr:rowOff>
    </xdr:to>
    <xdr:pic>
      <xdr:nvPicPr>
        <xdr:cNvPr id="17" name="Picture 16">
          <a:extLst>
            <a:ext uri="{FF2B5EF4-FFF2-40B4-BE49-F238E27FC236}">
              <a16:creationId xmlns:a16="http://schemas.microsoft.com/office/drawing/2014/main" id="{2598B38D-C570-90B9-9C29-4CD66C805D3D}"/>
            </a:ext>
          </a:extLst>
        </xdr:cNvPr>
        <xdr:cNvPicPr>
          <a:picLocks noChangeAspect="1"/>
        </xdr:cNvPicPr>
      </xdr:nvPicPr>
      <xdr:blipFill>
        <a:blip xmlns:r="http://schemas.openxmlformats.org/officeDocument/2006/relationships" r:embed="rId5"/>
        <a:stretch>
          <a:fillRect/>
        </a:stretch>
      </xdr:blipFill>
      <xdr:spPr>
        <a:xfrm>
          <a:off x="3114675" y="885825"/>
          <a:ext cx="638175" cy="590550"/>
        </a:xfrm>
        <a:prstGeom prst="rect">
          <a:avLst/>
        </a:prstGeom>
      </xdr:spPr>
    </xdr:pic>
    <xdr:clientData/>
  </xdr:twoCellAnchor>
  <xdr:twoCellAnchor editAs="oneCell">
    <xdr:from>
      <xdr:col>8</xdr:col>
      <xdr:colOff>514351</xdr:colOff>
      <xdr:row>5</xdr:row>
      <xdr:rowOff>38101</xdr:rowOff>
    </xdr:from>
    <xdr:to>
      <xdr:col>8</xdr:col>
      <xdr:colOff>1130114</xdr:colOff>
      <xdr:row>6</xdr:row>
      <xdr:rowOff>466726</xdr:rowOff>
    </xdr:to>
    <xdr:pic>
      <xdr:nvPicPr>
        <xdr:cNvPr id="7" name="Picture 6" descr="ISO 22301 - AQSR - Your Certification Partne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9477376" y="895351"/>
          <a:ext cx="615763"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6</xdr:row>
      <xdr:rowOff>695324</xdr:rowOff>
    </xdr:from>
    <xdr:to>
      <xdr:col>20</xdr:col>
      <xdr:colOff>409574</xdr:colOff>
      <xdr:row>51</xdr:row>
      <xdr:rowOff>129674</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50" y="1800224"/>
          <a:ext cx="12372974" cy="80887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JSW\ESG%20Databook\Env%20and%20Social%20Dashboard%20Graphs%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3098698\OneDrive%20-%20JSW\Sustainability%20Data\ESG%20Databook%20Backup%20Graphs\ESG%20Databook\ESG%20Databook%20Graphs%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3098698\Downloads\ESG%20Databook%20Graph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v n Soc Dashboard"/>
      <sheetName val="Targets"/>
    </sheetNames>
    <sheetDataSet>
      <sheetData sheetId="0">
        <row r="4">
          <cell r="K4" t="str">
            <v>FY 20</v>
          </cell>
        </row>
      </sheetData>
      <sheetData sheetId="1">
        <row r="3">
          <cell r="B3" t="str">
            <v>FY 20</v>
          </cell>
          <cell r="C3">
            <v>0.76</v>
          </cell>
          <cell r="F3" t="str">
            <v>FY 20</v>
          </cell>
          <cell r="G3">
            <v>1.1100000000000001</v>
          </cell>
          <cell r="J3" t="str">
            <v>FY 20</v>
          </cell>
          <cell r="K3">
            <v>0.16</v>
          </cell>
          <cell r="O3" t="str">
            <v>FY 20</v>
          </cell>
          <cell r="P3">
            <v>1.78</v>
          </cell>
          <cell r="S3" t="str">
            <v>FY 20</v>
          </cell>
          <cell r="T3">
            <v>1.01</v>
          </cell>
        </row>
        <row r="4">
          <cell r="B4" t="str">
            <v>FY 30</v>
          </cell>
          <cell r="C4">
            <v>0.39</v>
          </cell>
          <cell r="F4" t="str">
            <v>FY 30</v>
          </cell>
          <cell r="G4">
            <v>0.68</v>
          </cell>
          <cell r="J4" t="str">
            <v>FY 30</v>
          </cell>
          <cell r="K4">
            <v>6.4000000000000001E-2</v>
          </cell>
          <cell r="O4" t="str">
            <v>FY 30</v>
          </cell>
          <cell r="P4">
            <v>0.75</v>
          </cell>
          <cell r="S4" t="str">
            <v>FY 30</v>
          </cell>
          <cell r="T4">
            <v>0.46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v n Soc Dashboard"/>
      <sheetName val="Targets"/>
    </sheetNames>
    <sheetDataSet>
      <sheetData sheetId="0">
        <row r="4">
          <cell r="K4" t="str">
            <v>FY 20</v>
          </cell>
          <cell r="L4">
            <v>0.76</v>
          </cell>
        </row>
        <row r="5">
          <cell r="K5" t="str">
            <v>FY 21</v>
          </cell>
          <cell r="L5">
            <v>0.68</v>
          </cell>
          <cell r="P5" t="str">
            <v>FY 20</v>
          </cell>
          <cell r="Q5">
            <v>1677</v>
          </cell>
        </row>
        <row r="6">
          <cell r="K6" t="str">
            <v>FY 22</v>
          </cell>
          <cell r="L6">
            <v>0.68</v>
          </cell>
          <cell r="P6" t="str">
            <v>FY 21</v>
          </cell>
          <cell r="Q6">
            <v>1578</v>
          </cell>
        </row>
        <row r="7">
          <cell r="K7" t="str">
            <v>FY 23</v>
          </cell>
          <cell r="L7">
            <v>0.68500000000000005</v>
          </cell>
          <cell r="P7" t="str">
            <v>FY 22</v>
          </cell>
          <cell r="Q7">
            <v>1603</v>
          </cell>
        </row>
        <row r="8">
          <cell r="K8" t="str">
            <v>FY 24</v>
          </cell>
          <cell r="L8">
            <v>0.62</v>
          </cell>
          <cell r="P8" t="str">
            <v>FY 23</v>
          </cell>
          <cell r="Q8">
            <v>2310</v>
          </cell>
        </row>
        <row r="9">
          <cell r="K9" t="str">
            <v>FY 25</v>
          </cell>
          <cell r="L9">
            <v>0.59</v>
          </cell>
          <cell r="P9" t="str">
            <v>FY 24</v>
          </cell>
          <cell r="Q9">
            <v>2500</v>
          </cell>
        </row>
        <row r="10">
          <cell r="K10" t="str">
            <v>FY 26</v>
          </cell>
          <cell r="L10">
            <v>0.59</v>
          </cell>
          <cell r="P10" t="str">
            <v>FY 25</v>
          </cell>
          <cell r="Q10">
            <v>3129</v>
          </cell>
        </row>
        <row r="11">
          <cell r="K11" t="str">
            <v>FY 30</v>
          </cell>
          <cell r="L11">
            <v>0.39</v>
          </cell>
          <cell r="P11" t="str">
            <v>FY 26</v>
          </cell>
          <cell r="Q11">
            <v>5220</v>
          </cell>
        </row>
        <row r="20">
          <cell r="K20" t="str">
            <v>FY 20</v>
          </cell>
          <cell r="L20">
            <v>1.1100000000000001</v>
          </cell>
        </row>
        <row r="21">
          <cell r="K21" t="str">
            <v>FY 21</v>
          </cell>
          <cell r="L21">
            <v>1.1100000000000001</v>
          </cell>
          <cell r="P21" t="str">
            <v>FY 20</v>
          </cell>
          <cell r="Q21">
            <v>75</v>
          </cell>
        </row>
        <row r="22">
          <cell r="K22" t="str">
            <v>FY 22</v>
          </cell>
          <cell r="L22">
            <v>1.1100000000000001</v>
          </cell>
          <cell r="P22" t="str">
            <v>FY 21</v>
          </cell>
          <cell r="Q22">
            <v>66</v>
          </cell>
        </row>
        <row r="23">
          <cell r="K23" t="str">
            <v>FY 23</v>
          </cell>
          <cell r="L23">
            <v>1.1160000000000001</v>
          </cell>
          <cell r="P23" t="str">
            <v>FY 22</v>
          </cell>
          <cell r="Q23">
            <v>70</v>
          </cell>
        </row>
        <row r="24">
          <cell r="K24" t="str">
            <v>FY 24</v>
          </cell>
          <cell r="L24">
            <v>0.95</v>
          </cell>
          <cell r="P24" t="str">
            <v>FY 23</v>
          </cell>
          <cell r="Q24">
            <v>104</v>
          </cell>
        </row>
        <row r="25">
          <cell r="K25" t="str">
            <v>FY 25</v>
          </cell>
          <cell r="L25">
            <v>0.99</v>
          </cell>
          <cell r="P25" t="str">
            <v>FY 24</v>
          </cell>
          <cell r="Q25">
            <v>124</v>
          </cell>
        </row>
        <row r="26">
          <cell r="K26" t="str">
            <v>FY 26</v>
          </cell>
          <cell r="L26">
            <v>1.25</v>
          </cell>
          <cell r="P26" t="str">
            <v>FY 25</v>
          </cell>
          <cell r="Q26">
            <v>177</v>
          </cell>
        </row>
        <row r="27">
          <cell r="K27" t="str">
            <v>FY 30</v>
          </cell>
          <cell r="L27">
            <v>0.68</v>
          </cell>
          <cell r="P27" t="str">
            <v>FY 26</v>
          </cell>
          <cell r="Q27">
            <v>294</v>
          </cell>
        </row>
        <row r="38">
          <cell r="K38" t="str">
            <v>FY 20</v>
          </cell>
          <cell r="L38">
            <v>0.16</v>
          </cell>
        </row>
        <row r="39">
          <cell r="K39" t="str">
            <v>FY 21</v>
          </cell>
          <cell r="L39">
            <v>0.14000000000000001</v>
          </cell>
          <cell r="P39" t="str">
            <v>FY 20</v>
          </cell>
          <cell r="Q39">
            <v>6</v>
          </cell>
        </row>
        <row r="40">
          <cell r="K40" t="str">
            <v>FY 22</v>
          </cell>
          <cell r="L40">
            <v>0.14000000000000001</v>
          </cell>
          <cell r="P40" t="str">
            <v>FY 21</v>
          </cell>
          <cell r="Q40">
            <v>6</v>
          </cell>
        </row>
        <row r="41">
          <cell r="K41" t="str">
            <v>FY 23</v>
          </cell>
          <cell r="L41">
            <v>0.12</v>
          </cell>
          <cell r="P41" t="str">
            <v>FY 22</v>
          </cell>
          <cell r="Q41">
            <v>6</v>
          </cell>
        </row>
        <row r="42">
          <cell r="K42" t="str">
            <v>FY 24</v>
          </cell>
          <cell r="L42">
            <v>0.11</v>
          </cell>
          <cell r="P42" t="str">
            <v>FY 23</v>
          </cell>
          <cell r="Q42">
            <v>6</v>
          </cell>
        </row>
        <row r="43">
          <cell r="K43" t="str">
            <v>FY 25</v>
          </cell>
          <cell r="L43">
            <v>9.4E-2</v>
          </cell>
          <cell r="P43" t="str">
            <v>FY 24</v>
          </cell>
          <cell r="Q43">
            <v>6</v>
          </cell>
        </row>
        <row r="44">
          <cell r="K44" t="str">
            <v>FY 26</v>
          </cell>
          <cell r="L44">
            <v>8.3000000000000004E-2</v>
          </cell>
          <cell r="P44" t="str">
            <v>FY 25</v>
          </cell>
          <cell r="Q44">
            <v>4</v>
          </cell>
        </row>
        <row r="45">
          <cell r="K45" t="str">
            <v>FY 30</v>
          </cell>
          <cell r="L45">
            <v>6.4000000000000001E-2</v>
          </cell>
          <cell r="P45" t="str">
            <v>FY 26</v>
          </cell>
          <cell r="Q45">
            <v>6</v>
          </cell>
        </row>
        <row r="52">
          <cell r="L52" t="str">
            <v>Sp. SOx Emissions</v>
          </cell>
          <cell r="M52" t="str">
            <v>Sp. NOx Emissions</v>
          </cell>
        </row>
        <row r="53">
          <cell r="K53" t="str">
            <v>FY 20</v>
          </cell>
          <cell r="L53">
            <v>1.78</v>
          </cell>
          <cell r="M53">
            <v>1.01</v>
          </cell>
        </row>
        <row r="54">
          <cell r="K54" t="str">
            <v>FY 21</v>
          </cell>
          <cell r="L54">
            <v>1.65</v>
          </cell>
          <cell r="M54">
            <v>0.95</v>
          </cell>
          <cell r="P54" t="str">
            <v>FY 20</v>
          </cell>
          <cell r="Q54">
            <v>0.26</v>
          </cell>
        </row>
        <row r="55">
          <cell r="K55" t="str">
            <v>FY 22</v>
          </cell>
          <cell r="L55">
            <v>1.52</v>
          </cell>
          <cell r="M55">
            <v>0.81</v>
          </cell>
          <cell r="P55" t="str">
            <v>FY 21</v>
          </cell>
          <cell r="Q55">
            <v>0.11</v>
          </cell>
        </row>
        <row r="56">
          <cell r="K56" t="str">
            <v>FY 23</v>
          </cell>
          <cell r="L56">
            <v>1.25</v>
          </cell>
          <cell r="M56">
            <v>0.7</v>
          </cell>
          <cell r="P56" t="str">
            <v>FY 22</v>
          </cell>
          <cell r="Q56">
            <v>0.1</v>
          </cell>
        </row>
        <row r="57">
          <cell r="K57" t="str">
            <v>FY 24</v>
          </cell>
          <cell r="L57">
            <v>1.18</v>
          </cell>
          <cell r="M57">
            <v>0.64</v>
          </cell>
          <cell r="P57" t="str">
            <v>FY 23</v>
          </cell>
          <cell r="Q57">
            <v>0</v>
          </cell>
        </row>
        <row r="58">
          <cell r="K58" t="str">
            <v>FY 25</v>
          </cell>
          <cell r="L58">
            <v>1.0900000000000001</v>
          </cell>
          <cell r="M58">
            <v>0.67</v>
          </cell>
          <cell r="P58" t="str">
            <v>FY 24</v>
          </cell>
          <cell r="Q58">
            <v>0.15</v>
          </cell>
        </row>
        <row r="59">
          <cell r="K59" t="str">
            <v>FY 26</v>
          </cell>
          <cell r="L59">
            <v>1.8</v>
          </cell>
          <cell r="M59">
            <v>0.84</v>
          </cell>
          <cell r="P59" t="str">
            <v>FY 25</v>
          </cell>
          <cell r="Q59">
            <v>0.36</v>
          </cell>
        </row>
        <row r="60">
          <cell r="K60" t="str">
            <v>FY 30</v>
          </cell>
          <cell r="L60">
            <v>0.75</v>
          </cell>
          <cell r="M60">
            <v>0.46</v>
          </cell>
          <cell r="P60" t="str">
            <v>FY 26</v>
          </cell>
          <cell r="Q60">
            <v>0.13</v>
          </cell>
        </row>
        <row r="90">
          <cell r="K90" t="str">
            <v>FY 20</v>
          </cell>
          <cell r="L90">
            <v>100</v>
          </cell>
        </row>
        <row r="91">
          <cell r="K91" t="str">
            <v>FY 21</v>
          </cell>
          <cell r="L91">
            <v>100</v>
          </cell>
        </row>
        <row r="92">
          <cell r="K92" t="str">
            <v>FY 22</v>
          </cell>
          <cell r="L92">
            <v>100</v>
          </cell>
          <cell r="R92" t="str">
            <v>-</v>
          </cell>
        </row>
        <row r="93">
          <cell r="K93" t="str">
            <v>FY 23</v>
          </cell>
          <cell r="L93">
            <v>100</v>
          </cell>
          <cell r="R93" t="str">
            <v>-</v>
          </cell>
        </row>
        <row r="94">
          <cell r="K94" t="str">
            <v>FY 24</v>
          </cell>
          <cell r="L94">
            <v>100</v>
          </cell>
          <cell r="Q94" t="str">
            <v>FY 22</v>
          </cell>
          <cell r="R94">
            <v>797</v>
          </cell>
        </row>
        <row r="95">
          <cell r="K95" t="str">
            <v>FY 25</v>
          </cell>
          <cell r="L95">
            <v>100</v>
          </cell>
          <cell r="Q95" t="str">
            <v>FY 23</v>
          </cell>
          <cell r="R95">
            <v>1005</v>
          </cell>
        </row>
        <row r="96">
          <cell r="K96" t="str">
            <v>FY 26</v>
          </cell>
          <cell r="L96">
            <v>96.3</v>
          </cell>
          <cell r="Q96" t="str">
            <v>FY 24</v>
          </cell>
          <cell r="R96">
            <v>2189</v>
          </cell>
        </row>
        <row r="97">
          <cell r="K97" t="str">
            <v>FY 30</v>
          </cell>
          <cell r="L97">
            <v>100</v>
          </cell>
          <cell r="Q97" t="str">
            <v>FY 25</v>
          </cell>
          <cell r="R97">
            <v>1677</v>
          </cell>
        </row>
        <row r="98">
          <cell r="Q98" t="str">
            <v>FY 26</v>
          </cell>
          <cell r="R98">
            <v>3632</v>
          </cell>
        </row>
        <row r="105">
          <cell r="Q105" t="str">
            <v>FY 22</v>
          </cell>
          <cell r="R105">
            <v>806</v>
          </cell>
        </row>
        <row r="106">
          <cell r="Q106" t="str">
            <v>FY 23</v>
          </cell>
          <cell r="R106">
            <v>1305</v>
          </cell>
        </row>
        <row r="107">
          <cell r="Q107" t="str">
            <v>FY 24</v>
          </cell>
          <cell r="R107">
            <v>311</v>
          </cell>
        </row>
        <row r="108">
          <cell r="Q108" t="str">
            <v>FY 25</v>
          </cell>
          <cell r="R108">
            <v>1452</v>
          </cell>
        </row>
        <row r="109">
          <cell r="Q109" t="str">
            <v>FY 26</v>
          </cell>
          <cell r="R109">
            <v>1588</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v n Soc Dashboard"/>
      <sheetName val="Targets"/>
    </sheetNames>
    <sheetDataSet>
      <sheetData sheetId="0">
        <row r="87">
          <cell r="R87" t="str">
            <v>-</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jswenergy.in/" TargetMode="External"/><Relationship Id="rId1" Type="http://schemas.openxmlformats.org/officeDocument/2006/relationships/hyperlink" Target="https://protect.checkpoint.com/v2/r05/___https:/www.jsw.in/lwtzuxdxzxyfnsfgnqnyD-mtrjuflj___.YXBzMTpqc3dncm91cDpjOm86Mjk5YzQ1Nzc3MzY3MmJiZTQ5MGIxNDljYThkMjkwMzE6NzpmNzM3OjBiOTYyYjQ1YmMyNzlkYjVlMThkZTRhNTZhNWIxMzU2ZmRiNTAwOWY4MWEzMDE0NzhhODNiOGE0OGM0ZWFkN2I6cDpUOlQ" TargetMode="External"/><Relationship Id="rId4"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jswenergy.in/" TargetMode="External"/><Relationship Id="rId1" Type="http://schemas.openxmlformats.org/officeDocument/2006/relationships/hyperlink" Target="https://protect.checkpoint.com/v2/r05/___https:/www.jsw.in/lwtzuxdxzxyfnsfgnqnyD-mtrjuflj___.YXBzMTpqc3dncm91cDpjOm86Mjk5YzQ1Nzc3MzY3MmJiZTQ5MGIxNDljYThkMjkwMzE6NzoxM2I5OjZlM2QzNzIwMDJlN2I1MWQ4OWMzOWQ2N2UxZWYxMzJiYzVmYWViODk5YjdmNjdmYTAwYzc0MWU5MTJmNDZlMmY6cDpUOlQ" TargetMode="Externa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jswenergy.in/"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s://www.jswenergy.in/" TargetMode="External"/><Relationship Id="rId1" Type="http://schemas.openxmlformats.org/officeDocument/2006/relationships/hyperlink" Target="https://protect.checkpoint.com/v2/r05/___https:/www.jsw.in/lwtzuxdxzxyfnsfgnqnyD-mtrjuflj___.YXBzMTpqc3dncm91cDpjOm86Mjk5YzQ1Nzc3MzY3MmJiZTQ5MGIxNDljYThkMjkwMzE6Nzo4YWE0OjNhNDQ2YTc4MzIxOGJhZmNmYWVmMGM0MzFhMDFkNTAzNWMwOTNmZDE3NTE3YTNkYzBjODU1NDM3NjJiYWM5ZWE6cDpUOlQ"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jswenergy.in/"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3.bin"/><Relationship Id="rId1" Type="http://schemas.openxmlformats.org/officeDocument/2006/relationships/hyperlink" Target="https://www.jswenergy.in/"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jswenergy.in/"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jswenergy.in/wp-content/uploads/2026/02/JSWEL-Integrated-Annual-Report-FY-2021-22-1-compressed.pdf" TargetMode="External"/><Relationship Id="rId18" Type="http://schemas.openxmlformats.org/officeDocument/2006/relationships/hyperlink" Target="https://www.jswenergy.in/wp-content/uploads/2026/02/FY-2017-18.pdf" TargetMode="External"/><Relationship Id="rId26" Type="http://schemas.openxmlformats.org/officeDocument/2006/relationships/hyperlink" Target="https://www.jswenergy.in/wp-content/uploads/2026/02/JSWEL-Annual-Report-Integrated-2024-25-compressed.pdf" TargetMode="External"/><Relationship Id="rId39" Type="http://schemas.openxmlformats.org/officeDocument/2006/relationships/hyperlink" Target="https://www.jswenergy.in/wp-content/uploads/2026/01/JSWEL_Policy_on_Waste_Water.pdf" TargetMode="External"/><Relationship Id="rId21" Type="http://schemas.openxmlformats.org/officeDocument/2006/relationships/hyperlink" Target="https://www.jswenergy.in/wp-content/uploads/2026/02/JSWEL-BRR-2019-20.pdf" TargetMode="External"/><Relationship Id="rId34" Type="http://schemas.openxmlformats.org/officeDocument/2006/relationships/hyperlink" Target="https://www.jswenergy.in/wp-content/uploads/2026/01/JSW_Health_and_Safety_Policy.pdf" TargetMode="External"/><Relationship Id="rId42" Type="http://schemas.openxmlformats.org/officeDocument/2006/relationships/hyperlink" Target="https://www.jswenergy.in/wp-content/uploads/2026/01/JSWEL_Policy_on_Local_Considerations.pdf" TargetMode="External"/><Relationship Id="rId47" Type="http://schemas.openxmlformats.org/officeDocument/2006/relationships/hyperlink" Target="https://www.jswenergy.in/wp-content/uploads/2026/01/JSWEL_Policy_on_Making_Our_World_A_Better_Place.pdf" TargetMode="External"/><Relationship Id="rId50" Type="http://schemas.openxmlformats.org/officeDocument/2006/relationships/hyperlink" Target="https://protect.checkpoint.com/v2/r05/___https:/www.jsw.in/xnyjxdijkfzqydknqjxdfxxjyxdnsizxywDdxyjjqdNWdKnsfshnfqe75UjwktwrfshjdFsszfqe75Wjutwyxe75_e75XYJJQdOX1e75Xyjjqe75Nsyjlwfyjie75Wjutwye757576-77.uik___.YXBzMTpqc3dncm91cDpjOm86Mjk5YzQ1Nzc3MzY3MmJiZTQ5MGIxNDljYThkMjkwMzE6NzpjMTgzOmZhYWQ4ZTkyYWM2NTUwYWUxNTMzMGMzOGExMTgxODZlMWRlMjRjNzhiNjAzY2IzYWY2MDM3YzAxOWJjN2Y0Mjc6cDpUOlQ" TargetMode="External"/><Relationship Id="rId55" Type="http://schemas.openxmlformats.org/officeDocument/2006/relationships/hyperlink" Target="https://www.jswenergy.in/wp-content/uploads/2026/02/FY-2019-20-compressed.pdf" TargetMode="External"/><Relationship Id="rId7" Type="http://schemas.openxmlformats.org/officeDocument/2006/relationships/hyperlink" Target="https://protect.checkpoint.com/v2/r05/___https:/www.jsw.in/xzxyfnsfgnqnyDdxzxyfnsfgnqnyD-fgtzy-zx-tAjwAnjB___.YXBzMTpqc3dncm91cDpjOm86Mjk5YzQ1Nzc3MzY3MmJiZTQ5MGIxNDljYThkMjkwMzE6Nzo2ODMxOjE1YzMzZDdhMDg0Y2RmYTU3ODdmZDY4NTZkMWU5ODg0OTllYzA4MTQxY2I5ODc4NmIyNTUyNzc0ODViNjk4NmU6cDpUOlQ" TargetMode="External"/><Relationship Id="rId2" Type="http://schemas.openxmlformats.org/officeDocument/2006/relationships/hyperlink" Target="https://protect.checkpoint.com/v2/r05/___https:/www.jsw.in/xnyjxdijkfzqydknqjxdfxxjyxditBsqtfixdxyjjqdNWdKnsfshnfqe75UjwktwrfshjdFsszfqe75Wjutwyxe75XyjjqdoxB-xyjjq-75-76dnsijC.myrq___.YXBzMTpqc3dncm91cDpjOm86Mjk5YzQ1Nzc3MzY3MmJiZTQ5MGIxNDljYThkMjkwMzE6NzpjMmQ1OjRhYWE2MGRlMzhiY2ZlZjc1MmFkYWFlMWJjZjcyYmM0ZjQ2Y2U2ODkzZmNlNjhmMDJhNTYxNTI3OGFjZmYyZmU6cDpUOlQ" TargetMode="External"/><Relationship Id="rId16" Type="http://schemas.openxmlformats.org/officeDocument/2006/relationships/hyperlink" Target="https://protect.checkpoint.com/v2/r05/___https:/www.jsw.in/xnyjxdijkfzqydknqjxdfxxjyxdnsizxywDdxyjjqdNWdKnsfshnfqe75UjwktwrfshjdFsszfqe75Wjutwyxe75_e75XYJJQdOX1e75Xyjjqe75Nsyjlwfyjie75Wjutwye757576-77.uik___.YXBzMTpqc3dncm91cDpjOm86Mjk5YzQ1Nzc3MzY3MmJiZTQ5MGIxNDljYThkMjkwMzE6NzpjMTgzOmZhYWQ4ZTkyYWM2NTUwYWUxNTMzMGMzOGExMTgxODZlMWRlMjRjNzhiNjAzY2IzYWY2MDM3YzAxOWJjN2Y0Mjc6cDpUOlQ" TargetMode="External"/><Relationship Id="rId29" Type="http://schemas.openxmlformats.org/officeDocument/2006/relationships/hyperlink" Target="https://www.jswenergy.in/wp-content/uploads/2026/01/JSWEL-IMS-Policy-v2.pdf" TargetMode="External"/><Relationship Id="rId11" Type="http://schemas.openxmlformats.org/officeDocument/2006/relationships/hyperlink" Target="https://protect.checkpoint.com/v2/r05/___https:/www.jsw.in/xnyjxdijkfzqydknqjxdfxxjyxdnsizxywDdxyjjqdNWdKnsfshnfqe75UjwktwrfshjdFsszfqe75Wjutwyxe75_e75XYJJQdOX1e75Xyjjqe75Nsyjlwfyjie75Wjutwye757576-77.uik___.YXBzMTpqc3dncm91cDpjOm86Mjk5YzQ1Nzc3MzY3MmJiZTQ5MGIxNDljYThkMjkwMzE6NzpjMTgzOmZhYWQ4ZTkyYWM2NTUwYWUxNTMzMGMzOGExMTgxODZlMWRlMjRjNzhiNjAzY2IzYWY2MDM3YzAxOWJjN2Y0Mjc6cDpUOlQ" TargetMode="External"/><Relationship Id="rId24" Type="http://schemas.openxmlformats.org/officeDocument/2006/relationships/hyperlink" Target="https://www.jswenergy.in/wp-content/uploads/2026/02/FY-2023-24.pdf" TargetMode="External"/><Relationship Id="rId32" Type="http://schemas.openxmlformats.org/officeDocument/2006/relationships/hyperlink" Target="https://www.jswenergy.in/wp-content/uploads/2026/01/JSWEL_Policy_on_Human_Rights-v2.pdf" TargetMode="External"/><Relationship Id="rId37" Type="http://schemas.openxmlformats.org/officeDocument/2006/relationships/hyperlink" Target="https://www.jswenergy.in/wp-content/uploads/2026/01/JSWEL_Policy_on_Raw_Material_Conservation.pdf" TargetMode="External"/><Relationship Id="rId40" Type="http://schemas.openxmlformats.org/officeDocument/2006/relationships/hyperlink" Target="https://www.jswenergy.in/wp-content/uploads/2026/01/JSWEL_Policy_on_Waste_Management.pdf" TargetMode="External"/><Relationship Id="rId45" Type="http://schemas.openxmlformats.org/officeDocument/2006/relationships/hyperlink" Target="https://www.jswenergy.in/wp-content/uploads/2026/01/JSWEL_Policy_on_Cultural_Heritage.pdf" TargetMode="External"/><Relationship Id="rId53" Type="http://schemas.openxmlformats.org/officeDocument/2006/relationships/hyperlink" Target="https://group.jsw.in/jsw-energy-annual-report-2018/pdf/JSW-energy-annual-report-2017-18.pdf" TargetMode="External"/><Relationship Id="rId58" Type="http://schemas.openxmlformats.org/officeDocument/2006/relationships/hyperlink" Target="https://www.jswenergy.in/jsw_energy_annual_report_2025_26/pdf/Sustainability.pdf" TargetMode="External"/><Relationship Id="rId5" Type="http://schemas.openxmlformats.org/officeDocument/2006/relationships/hyperlink" Target="https://protect.checkpoint.com/v2/r05/___https:/www.jswsteel.in/xnyjxdijkfzqydknqjxdfxxjyxditBsqtfixdxyjjqdNWdKnsfshnfqe75UjwktwrfshjdFsszfqe75Wjutwyxe75XyjjqdOX1_Xyjjq_NW_7575_Knsfq.uik___.YXBzMTpqc3dncm91cDpjOm86Mjk5YzQ1Nzc3MzY3MmJiZTQ5MGIxNDljYThkMjkwMzE6NzpjZTA4OjBiZDllYWI3MDRjNTMyY2IxZTNlMjcxODA4MDk3NjZiYzJhYTFiYjViZTNhNmRiNDM2YTVmNmQxOTMxNWExNDQ6cDpUOlQ" TargetMode="External"/><Relationship Id="rId19" Type="http://schemas.openxmlformats.org/officeDocument/2006/relationships/hyperlink" Target="https://www.jswenergy.in/wp-content/uploads/2026/02/BRR.pdf" TargetMode="External"/><Relationship Id="rId4" Type="http://schemas.openxmlformats.org/officeDocument/2006/relationships/hyperlink" Target="https://protect.checkpoint.com/v2/r05/___https:/www.jsw.in/xnyjxdijkfzqydknqjxdfxxjyxditBsqtfixdxyjjqdNWdKnsfshnfqe75UjwktwrfshjdFsszfqe75Wjutwyxe75XyjjqdOX1_Xyjjq_NW_756b-6c_Knsfq.uik___.YXBzMTpqc3dncm91cDpjOm86Mjk5YzQ1Nzc3MzY3MmJiZTQ5MGIxNDljYThkMjkwMzE6Nzo4YjY4OjdiY2Q5MzcwYzUyNzc1NWIwZmU2N2IwODBkMTM0NWViNGFjYjQ5ZDM0NGYzYzc2MDgwY2RkODkyYzk3OTk4MDQ6cDpUOlQ" TargetMode="External"/><Relationship Id="rId9" Type="http://schemas.openxmlformats.org/officeDocument/2006/relationships/hyperlink" Target="https://protect.checkpoint.com/v2/r05/___https:/www.jsw.in/xnyjxdijkfzqydknqjxdfxxjyxditBsqtfixdxyjjqdNWdKnsfshnfqe75UjwktwrfshjdFsszfqe75Wjutwyxe75XyjjqdNsyjlwfyji_Wjutwy_756a-6b.uik___.YXBzMTpqc3dncm91cDpjOm86Mjk5YzQ1Nzc3MzY3MmJiZTQ5MGIxNDljYThkMjkwMzE6Nzo5YTg1OmMwOGEyYjgzNzZiMzVhMDdhNjY5ODU4ZTI2ZDNkOWIwMGMzZWNjNTZkZDE3YzA5ZWVjMDMyZDQyNGUyYjczZDk6cDpUOlQ" TargetMode="External"/><Relationship Id="rId14" Type="http://schemas.openxmlformats.org/officeDocument/2006/relationships/hyperlink" Target="https://protect.checkpoint.com/v2/r05/___https:/www.jsw.in/nsAjxytwxdjsjwlDdoxB-jsjwlD-knsfshnfqx-fsszfq-wjutwyx___.YXBzMTpqc3dncm91cDpjOm86Mjk5YzQ1Nzc3MzY3MmJiZTQ5MGIxNDljYThkMjkwMzE6Nzo0NWQxOjU1MjU1OTc2MDFiODkxYWZhNGI3ZjEwMzcxNDI1ODYzY2Y0YzI5ZGI2NzljMTAyYmVkMjM1Mzk2NzE3MGU2M2E6cDpUOlQ" TargetMode="External"/><Relationship Id="rId22" Type="http://schemas.openxmlformats.org/officeDocument/2006/relationships/hyperlink" Target="https://www.jswenergy.in/wp-content/uploads/2026/02/FY-2021-22.pdf" TargetMode="External"/><Relationship Id="rId27" Type="http://schemas.openxmlformats.org/officeDocument/2006/relationships/hyperlink" Target="https://www.jswenergy.in/wp-content/uploads/2026/02/JSW-Energy_BRSR_Fy2024-25.pdf" TargetMode="External"/><Relationship Id="rId30" Type="http://schemas.openxmlformats.org/officeDocument/2006/relationships/hyperlink" Target="https://www.jswenergy.in/wp-content/uploads/2026/01/Cyber-Security-Policy-v2.pdf" TargetMode="External"/><Relationship Id="rId35" Type="http://schemas.openxmlformats.org/officeDocument/2006/relationships/hyperlink" Target="https://www.jswenergy.in/wp-content/uploads/2026/01/JSWEL_Policy_on_Climate_Change.pdf" TargetMode="External"/><Relationship Id="rId43" Type="http://schemas.openxmlformats.org/officeDocument/2006/relationships/hyperlink" Target="https://www.jswenergy.in/wp-content/uploads/2026/01/JSWEL_Policy_on_Social_Development_and_Community_Involvement.pdf" TargetMode="External"/><Relationship Id="rId48" Type="http://schemas.openxmlformats.org/officeDocument/2006/relationships/hyperlink" Target="https://www.jswenergy.in/wp-content/uploads/2026/01/JSWEL_Policy-on-Stakeholder-Engagement.pdf" TargetMode="External"/><Relationship Id="rId56" Type="http://schemas.openxmlformats.org/officeDocument/2006/relationships/hyperlink" Target="https://www.jswenergy.in/" TargetMode="External"/><Relationship Id="rId8" Type="http://schemas.openxmlformats.org/officeDocument/2006/relationships/hyperlink" Target="https://protect.checkpoint.com/v2/r05/___https:/www.jswsteel.in/oxB-xyjjq-jxl___.YXBzMTpqc3dncm91cDpjOm86Mjk5YzQ1Nzc3MzY3MmJiZTQ5MGIxNDljYThkMjkwMzE6NzowNDY2OjFmNGQ2YzRkNWQ4N2ZiM2I0MTUxNTA4YmJiOTI1ZTM0MWQ1NGIwMWY5YTM1MmMwZmQ1MGU3NTY1MDVlYTdkMmY6cDpUOlQ" TargetMode="External"/><Relationship Id="rId51" Type="http://schemas.openxmlformats.org/officeDocument/2006/relationships/hyperlink" Target="https://jswin.s3.ap-south-1.amazonaws.com/jswenergy/uploads/2026/02/JSWENERGY_INTEGRATED-ANNUAL-REPORT-2026.pdf" TargetMode="External"/><Relationship Id="rId3" Type="http://schemas.openxmlformats.org/officeDocument/2006/relationships/hyperlink" Target="https://protect.checkpoint.com/v2/r05/___https:/www.jsw.in/xnyjxdijkfzqydknqjxdfxxjyxditBsqtfixdxyjjqdNWdKnsfshnfqe75UjwktwrfshjdFsszfqe75Wjutwyxe75XyjjqdOX1_Xyjjq_NW_756b-6c_Knsfq.uik___.YXBzMTpqc3dncm91cDpjOm86Mjk5YzQ1Nzc3MzY3MmJiZTQ5MGIxNDljYThkMjkwMzE6Nzo4YjY4OjdiY2Q5MzcwYzUyNzc1NWIwZmU2N2IwODBkMTM0NWViNGFjYjQ5ZDM0NGYzYzc2MDgwY2RkODkyYzk3OTk4MDQ6cDpUOlQ" TargetMode="External"/><Relationship Id="rId12" Type="http://schemas.openxmlformats.org/officeDocument/2006/relationships/hyperlink" Target="https://www.jswenergy.in/wp-content/uploads/2026/02/JSW-Energy-Limited-Integrated-Annual-Report-2023-compressed.pdf" TargetMode="External"/><Relationship Id="rId17" Type="http://schemas.openxmlformats.org/officeDocument/2006/relationships/hyperlink" Target="https://www.jswenergy.in/wp-content/uploads/2026/02/JSW-Energy-Annual-Report-Integrated-2023-24-v2-compressed.pdf" TargetMode="External"/><Relationship Id="rId25" Type="http://schemas.openxmlformats.org/officeDocument/2006/relationships/hyperlink" Target="https://protect.checkpoint.com/v2/r05/___https:/www.jsw.in/xnyjxdijkfzqydknqjxdfxxjyxdnsizxywDdxyjjqdNWdKnsfshnfqe75UjwktwrfshjdFsszfqe75Wjutwyxe75_e75XYJJQdOX1e75Xyjjqe75Nsyjlwfyjie75Wjutwye757576-77.uik___.YXBzMTpqc3dncm91cDpjOm86Mjk5YzQ1Nzc3MzY3MmJiZTQ5MGIxNDljYThkMjkwMzE6NzpjMTgzOmZhYWQ4ZTkyYWM2NTUwYWUxNTMzMGMzOGExMTgxODZlMWRlMjRjNzhiNjAzY2IzYWY2MDM3YzAxOWJjN2Y0Mjc6cDpUOlQ" TargetMode="External"/><Relationship Id="rId33" Type="http://schemas.openxmlformats.org/officeDocument/2006/relationships/hyperlink" Target="https://www.jswenergy.in/wp-content/uploads/2026/01/JSWEL_Policy_on_Business_Conduct-v2.pdf" TargetMode="External"/><Relationship Id="rId38" Type="http://schemas.openxmlformats.org/officeDocument/2006/relationships/hyperlink" Target="https://www.jswenergy.in/wp-content/uploads/2026/01/JSWEL_Policy_on_Water_Resource_Management.pdf" TargetMode="External"/><Relationship Id="rId46" Type="http://schemas.openxmlformats.org/officeDocument/2006/relationships/hyperlink" Target="https://www.jswenergy.in/wp-content/uploads/2026/01/JSWEL_Policy_on_Labour_Practices_and_Employment_Rights.pdf" TargetMode="External"/><Relationship Id="rId59" Type="http://schemas.openxmlformats.org/officeDocument/2006/relationships/printerSettings" Target="../printerSettings/printerSettings2.bin"/><Relationship Id="rId20" Type="http://schemas.openxmlformats.org/officeDocument/2006/relationships/hyperlink" Target="https://www.jswenergy.in/wp-content/uploads/2026/02/FY-2020-21.pdf" TargetMode="External"/><Relationship Id="rId41" Type="http://schemas.openxmlformats.org/officeDocument/2006/relationships/hyperlink" Target="https://www.jswenergy.in/wp-content/uploads/2026/01/JSWEL_Policy_on_Air_Emissions_Management.pdf" TargetMode="External"/><Relationship Id="rId54" Type="http://schemas.openxmlformats.org/officeDocument/2006/relationships/hyperlink" Target="https://www.jswenergy.in/wp-content/uploads/2026/02/EnergyFY-2018-19-compressed.pdf" TargetMode="External"/><Relationship Id="rId1" Type="http://schemas.openxmlformats.org/officeDocument/2006/relationships/hyperlink" Target="https://protect.checkpoint.com/v2/r05/___https:/www.jsw.in/xnyjxdijkfzqydknqjxdfxxjyxdnsizxywDdxyjjqdNWdKnsfshnfqe75UjwktwrfshjdFsszfqe75Wjutwyxe75_e75XYJJQdOX1e75Xyjjqe75Nsyjlwfyjie75Wjutwye757576-77.uik___.YXBzMTpqc3dncm91cDpjOm86Mjk5YzQ1Nzc3MzY3MmJiZTQ5MGIxNDljYThkMjkwMzE6NzpjMTgzOmZhYWQ4ZTkyYWM2NTUwYWUxNTMzMGMzOGExMTgxODZlMWRlMjRjNzhiNjAzY2IzYWY2MDM3YzAxOWJjN2Y0Mjc6cDpUOlQ" TargetMode="External"/><Relationship Id="rId6" Type="http://schemas.openxmlformats.org/officeDocument/2006/relationships/hyperlink" Target="https://protect.checkpoint.com/v2/r05/___https:/www.jsw.in/xzxyfnsfgnqnyDdkwfrjBtwp-tAjwAnjB___.YXBzMTpqc3dncm91cDpjOm86Mjk5YzQ1Nzc3MzY3MmJiZTQ5MGIxNDljYThkMjkwMzE6Nzo1NjZjOmM4YTZjMWQ1YWJiZWExYjA0NjNlMGJhZjBiOGRkMWM2YjUzNmY3ZmM5NDkxZTMxZTc4MWVjZWY1MGQzNmE1M2E6cDpUOlQ" TargetMode="External"/><Relationship Id="rId15" Type="http://schemas.openxmlformats.org/officeDocument/2006/relationships/hyperlink" Target="https://www.jswenergy.in/investors/esg-profile/" TargetMode="External"/><Relationship Id="rId23" Type="http://schemas.openxmlformats.org/officeDocument/2006/relationships/hyperlink" Target="https://www.jswenergy.in/wp-content/uploads/2026/02/FY-2022-23.pdf" TargetMode="External"/><Relationship Id="rId28" Type="http://schemas.openxmlformats.org/officeDocument/2006/relationships/hyperlink" Target="https://www.jswenergy.in/wp-content/uploads/2026/01/JSWEL-DEI-Policy-v2.pdf" TargetMode="External"/><Relationship Id="rId36" Type="http://schemas.openxmlformats.org/officeDocument/2006/relationships/hyperlink" Target="https://www.jswenergy.in/wp-content/uploads/2026/01/JSWEL_Policy_on_Energy.pdf" TargetMode="External"/><Relationship Id="rId49" Type="http://schemas.openxmlformats.org/officeDocument/2006/relationships/hyperlink" Target="https://www.jswenergy.in/certifications-and-target/" TargetMode="External"/><Relationship Id="rId57" Type="http://schemas.openxmlformats.org/officeDocument/2006/relationships/hyperlink" Target="https://www.jsw.in/sustainability/" TargetMode="External"/><Relationship Id="rId10" Type="http://schemas.openxmlformats.org/officeDocument/2006/relationships/hyperlink" Target="https://www.jswenergy.in/wp-content/uploads/2026/02/Integrated-Annual-Report-2021-compressed.pdf" TargetMode="External"/><Relationship Id="rId31" Type="http://schemas.openxmlformats.org/officeDocument/2006/relationships/hyperlink" Target="https://www.jswenergy.in/wp-content/uploads/2026/01/JSWEL_Policy_on_Biodiversity-v2.pdf" TargetMode="External"/><Relationship Id="rId44" Type="http://schemas.openxmlformats.org/officeDocument/2006/relationships/hyperlink" Target="https://www.jswenergy.in/wp-content/uploads/2026/01/JSWEL_Policy_on_Indigenous_People_and_Resettlement.pdf" TargetMode="External"/><Relationship Id="rId52" Type="http://schemas.openxmlformats.org/officeDocument/2006/relationships/hyperlink" Target="https://jswin.s3.ap-south-1.amazonaws.com/jswenergy/uploads/2026/02/BRSR-FY-25-26.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jswenergy.in/"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protect.checkpoint.com/v2/r05/___https:/www.jsw.in/lwtzuxdoxB-jsjwlD-xzxyfnsfgnqnyD-kwfrjBtwp-rjfxzwnsl-xzhhjxx-Bfxyj-Bfyjw___.YXBzMTpqc3dncm91cDpjOm86Mjk5YzQ1Nzc3MzY3MmJiZTQ5MGIxNDljYThkMjkwMzE6Nzo5Y2JlOmEwYjY1NTAzMmQ1Y2Y4ZjkyODI4NDFjNTkwMGFhZTFiNjFhYzkyNGY4MmFmYTU4YjdhN2I4ZWRlMDQ2YTgxM2I6cDpUOlQ" TargetMode="External"/><Relationship Id="rId18" Type="http://schemas.openxmlformats.org/officeDocument/2006/relationships/hyperlink" Target="https://protect.checkpoint.com/v2/r05/___https:/www.jsw.in/lwtzuxdoxB-jsjwlD-xzxyfnsfgnqnyD-kwfrjBtwp-rjfxzwnsl-xzhhjxx-gntinAjwxnyD___.YXBzMTpqc3dncm91cDpjOm86Mjk5YzQ1Nzc3MzY3MmJiZTQ5MGIxNDljYThkMjkwMzE6NzpkOWI2OmYxN2M4M2MzYjQxMThiNTg3YTBkZWRlYzIyNTEyNDY5YjFmYzFmOThlOTY4YmU0NWI4NDMzZDIyZDgyNTk4MzI6cDpUOlQ" TargetMode="External"/><Relationship Id="rId26" Type="http://schemas.openxmlformats.org/officeDocument/2006/relationships/hyperlink" Target="https://protect.checkpoint.com/v2/r05/___https:/www.jsw.in/lwtzuxdxzxyfnsfgnqnyD-kwfrjBtwp-rjfxzwnsl-xzhhjxx-gzxnsjxx-jymnhx___.YXBzMTpqc3dncm91cDpjOm86Mjk5YzQ1Nzc3MzY3MmJiZTQ5MGIxNDljYThkMjkwMzE6NzpkZTUzOjI1N2NmYzJjYjdkZjFkZDhlZjQwMjhlYTZjMThlODBlNTdlYTcyNzUyNmNmZmY3MTU2N2Y4NTRlOWE4OWM5Yzk6cDpUOlQ" TargetMode="External"/><Relationship Id="rId21" Type="http://schemas.openxmlformats.org/officeDocument/2006/relationships/hyperlink" Target="https://protect.checkpoint.com/v2/r05/___https:/www.jsw.in/lwtzuxdoxB-jsjwlD-xzxyfnsfgnqnyD-kwfrjBtwp-rjfxzwnsl-xzhhjxx-mzrfs-wnlmyx___.YXBzMTpqc3dncm91cDpjOm86Mjk5YzQ1Nzc3MzY3MmJiZTQ5MGIxNDljYThkMjkwMzE6Nzo2ZGMxOjM5YWE4NTQzZmE1MDRhNGQ4OTgyNTMzZGI1OGY0Nzg0MWUzODIwY2ExMzBiNTI2MjBkZTVlZGI1YjVlMDM4NDY6cDpUOlQ" TargetMode="External"/><Relationship Id="rId34" Type="http://schemas.openxmlformats.org/officeDocument/2006/relationships/hyperlink" Target="https://protect.checkpoint.com/v2/r05/___https:/www.jsw.in/xzxyfnsfgnqnyDdlwtzu-mjfqym-fsi-xfkjyD___.YXBzMTpqc3dncm91cDpjOm86Mjk5YzQ1Nzc3MzY3MmJiZTQ5MGIxNDljYThkMjkwMzE6NzpmMWZkOjJlY2NmZTVmYjA4ZWMzZWZlN2M0YTMxYTc0NWJlOGMxMmFmZWU0YmYzZjU1YWNkMWNkMTQyYzA3YmFlYTUyYWU6cDpUOlQ" TargetMode="External"/><Relationship Id="rId7" Type="http://schemas.openxmlformats.org/officeDocument/2006/relationships/hyperlink" Target="https://protect.checkpoint.com/v2/r05/___https:/www.jsw.in/lwtzuxdoxB-jsjwlD-xzxyfnsfgnqnyD-kwfrjBtwp-rjfxzwnsl-xzhhjxx-wjxtzwhjx___.YXBzMTpqc3dncm91cDpjOm86Mjk5YzQ1Nzc3MzY3MmJiZTQ5MGIxNDljYThkMjkwMzE6Nzo1ZjBjOjdiZWU4ZTcyMmNjYThhNDQyNWIzZWRjMjdjMmVmZGVhZWE2ZTkzNTc4ZTVmNGJkN2FkOGI5OTBlOWQ1MTkyYjA6cDpUOlQ" TargetMode="External"/><Relationship Id="rId12" Type="http://schemas.openxmlformats.org/officeDocument/2006/relationships/hyperlink" Target="https://protect.checkpoint.com/v2/r05/___https:/www.jsw.in/lwtzuxdxzxyfnsfgnqnyD-kwfrjBtwp-rjfxzwnsl-xzhhjxx-Bfxyj-Bfyjw___.YXBzMTpqc3dncm91cDpjOm86Mjk5YzQ1Nzc3MzY3MmJiZTQ5MGIxNDljYThkMjkwMzE6NzpkY2Q0OjQwN2QzOTI4MDI4MjNlZjJiYTFjMzMzZWI5NWRlZjQ2MGM3MWEwNWI0YWM3YTlhYTlmYzBkOTM1N2QzNWNhNDI6cDpUOlQ" TargetMode="External"/><Relationship Id="rId17" Type="http://schemas.openxmlformats.org/officeDocument/2006/relationships/hyperlink" Target="https://protect.checkpoint.com/v2/r05/___https:/www.jsw.in/lwtzuxdoxB-jsjwlD-xzxyfnsfgnqnyD-kwfrjBtwp-rjfxzwnsl-xzhhjxx-fnw-jrnxxntsx___.YXBzMTpqc3dncm91cDpjOm86Mjk5YzQ1Nzc3MzY3MmJiZTQ5MGIxNDljYThkMjkwMzE6Nzo0Y2NhOmYyYzdmMmJkZGIxNTdkOWQxYWQwMmM2MWMxODJhYzhmYmYzNGQyMWZjMmY2YmJjOTlmN2YyYmJjZmFiYzhlYzk6cDpUOlQ" TargetMode="External"/><Relationship Id="rId25" Type="http://schemas.openxmlformats.org/officeDocument/2006/relationships/hyperlink" Target="https://protect.checkpoint.com/v2/r05/___https:/www.jsw.in/lwtzuxdoxB-jsjwlD-xzxyfnsfgnqnyD-kwfrjBtwp-rjfxzwnsl-xzhhjxx-hzqyzwfq-mjwnyflj___.YXBzMTpqc3dncm91cDpjOm86Mjk5YzQ1Nzc3MzY3MmJiZTQ5MGIxNDljYThkMjkwMzE6Nzo5YTliOjFmMmZkMmNmMzJiODhiZDQxNGE0ZDkwZjY0ZjkzZjUwMmQwNzM3MDlmNTM3YzgzZjJiMWI4MjJmZDk3ZTA4ZTM6cDpUOlQ" TargetMode="External"/><Relationship Id="rId33" Type="http://schemas.openxmlformats.org/officeDocument/2006/relationships/hyperlink" Target="https://protect.checkpoint.com/v2/r05/___https:/www.jsw.in/ktzsifynts___.YXBzMTpqc3dncm91cDpjOm86Mjk5YzQ1Nzc3MzY3MmJiZTQ5MGIxNDljYThkMjkwMzE6Nzo3NGZmOmE2ZWE2YmI2NWZkZGZlNDYwMWJmOWQyZmUzZDJiZmQ0N2RjMDhmN2VlNDM2OWQ0Y2EwZjVjZjA4OTAzY2VkOTc6cDpUOlQ" TargetMode="External"/><Relationship Id="rId38" Type="http://schemas.openxmlformats.org/officeDocument/2006/relationships/drawing" Target="../drawings/drawing3.xml"/><Relationship Id="rId2" Type="http://schemas.openxmlformats.org/officeDocument/2006/relationships/hyperlink" Target="https://protect.checkpoint.com/v2/r05/___https:/www.jsw.in/lwtzuxdtqixzxyfnsfgnqnyD-kwfrjBtwp-rjfxzwnsl-xzhhjxx-hqnrfyj-hmfslj___.YXBzMTpqc3dncm91cDpjOm86Mjk5YzQ1Nzc3MzY3MmJiZTQ5MGIxNDljYThkMjkwMzE6NzoxNWVkOjAxYjRlYzI2OTdhYzY5MjUzYjFkNmFiMWE0MWNmZDEzMWRhMDZiNTlhNWYxN2U4N2I0MDVmZDBiZjJmMTI3Y2Y6cDpUOlQ" TargetMode="External"/><Relationship Id="rId16" Type="http://schemas.openxmlformats.org/officeDocument/2006/relationships/hyperlink" Target="https://protect.checkpoint.com/v2/r05/___https:/www.jsw.in/lwtzuxdxzxyfnsfgnqnyD-kwfrjBtwp-rjfxzwnsl-xzhhjxx-fnw-jrnxxntsx___.YXBzMTpqc3dncm91cDpjOm86Mjk5YzQ1Nzc3MzY3MmJiZTQ5MGIxNDljYThkMjkwMzE6Nzo4ODkzOjVjM2RlMjAzMmU1MTg5ZTZjNDc2YTIxMzZmZjIyOWZmYjJhMWNhZWUxMGEzMTNiOTllM2RmZTY0YzNlZDkwYzI6cDpUOlQ" TargetMode="External"/><Relationship Id="rId20" Type="http://schemas.openxmlformats.org/officeDocument/2006/relationships/hyperlink" Target="https://protect.checkpoint.com/v2/r05/___https:/www.jsw.in/lwtzuxdxzxyfnsfgnqnyD-kwfrjBtwp-rjfxzwnsl-xzhhjxx-mzrfs-wnlmyx___.YXBzMTpqc3dncm91cDpjOm86Mjk5YzQ1Nzc3MzY3MmJiZTQ5MGIxNDljYThkMjkwMzE6NzowMzNiOjE1YWZmY2FmNzNkODliZGY2YjU4ZjIzMmRjYjgyZWVkNGFmZTk0ZjljYzYxOWY5ODNhNmZhNTNhYTcyY2U5ODE6cDpUOlQ" TargetMode="External"/><Relationship Id="rId29" Type="http://schemas.openxmlformats.org/officeDocument/2006/relationships/hyperlink" Target="https://protect.checkpoint.com/v2/r05/___https:/www.jsw.in/lwtzuxdoxB-jsjwlD-xzxyfnsfgnqnyD-kwfrjBtwp-rjfxzwnsl-xzhhjxx-jruqtDjj-mjfqymxfkjyD-fsi-Bjqq-gjnsl___.YXBzMTpqc3dncm91cDpjOm86Mjk5YzQ1Nzc3MzY3MmJiZTQ5MGIxNDljYThkMjkwMzE6NzphODVlOjhkMzc1ZDVhZWRlYTljNTAzYzA0NTllYTA1NTY3MWEwMjc3MDEzOWZmNTc4NWQ2OWIwMWNlNjQ1NjUwNjkxNGY6cDpUOlQ" TargetMode="External"/><Relationship Id="rId1" Type="http://schemas.openxmlformats.org/officeDocument/2006/relationships/hyperlink" Target="https://protect.checkpoint.com/v2/r05/___https:/www.jsw.in/lwtzuxdxzxyfnsfgnqnyD-mtrjuflj___.YXBzMTpqc3dncm91cDpjOm86Mjk5YzQ1Nzc3MzY3MmJiZTQ5MGIxNDljYThkMjkwMzE6NzpiNmY2OmVhN2UyZDVmMzBkNzBkM2NhMWY0OWQ0MTNhODFkMzRmMDA0ZjlkNjA4NGFlOGVkZjZkMWM0NzkzNWRiYTFiYzg6cDpUOlQ" TargetMode="External"/><Relationship Id="rId6" Type="http://schemas.openxmlformats.org/officeDocument/2006/relationships/hyperlink" Target="https://protect.checkpoint.com/v2/r05/___https:/www.jsw.in/lwtzuxdxzxyfnsfgnqnyD-kwfrjBtwp-rjfxzwnsl-xzhhjxx-wjxtzwhjx___.YXBzMTpqc3dncm91cDpjOm86Mjk5YzQ1Nzc3MzY3MmJiZTQ5MGIxNDljYThkMjkwMzE6NzpkYjYxOjg4NmY3YTljNzNjYjljM2ZkM2Q2ZDQxZjZmODUzOGYyNGM1NTU4N2IwYjY3M2Q1OGI2YTAyODc2YjdkZDBjNDY6cDpUOlQ" TargetMode="External"/><Relationship Id="rId11" Type="http://schemas.openxmlformats.org/officeDocument/2006/relationships/hyperlink" Target="https://protect.checkpoint.com/v2/r05/___https:/www.jsw.in/lwtzuxdoxB-jsjwlD-xzxyfnsfgnqnyD-kwfrjBtwp-rjfxzwnsl-xzhhjxx-Bfxyj___.YXBzMTpqc3dncm91cDpjOm86Mjk5YzQ1Nzc3MzY3MmJiZTQ5MGIxNDljYThkMjkwMzE6NzplNzRhOjI1ZjdjNDI5MjlhYjNmY2NkNjIxMjkxNzdhM2VkNzc1ZWJhNGI4MmQ3MTExMzE5NTdiYWQ5Njc3MGVhYzc0ZmY6cDpUOlQ" TargetMode="External"/><Relationship Id="rId24" Type="http://schemas.openxmlformats.org/officeDocument/2006/relationships/hyperlink" Target="https://protect.checkpoint.com/v2/r05/___https:/www.jsw.in/lwtzuxdoxB-jsjwlD-xzxyfnsfgnqnyD-kwfrjBtwp-rjfxzwnsl-xzhhjxx___.YXBzMTpqc3dncm91cDpjOm86Mjk5YzQ1Nzc3MzY3MmJiZTQ5MGIxNDljYThkMjkwMzE6Nzo5ZmE2OjU0M2E4NDM5MGIyNWUzYjYzOWNhZjAyMzM1YjU0NGZmM2M3Y2FlMzBlNjgyZjFkY2UwZDJkZjQzNmIxZmIxOWE6cDpUOlQ" TargetMode="External"/><Relationship Id="rId32" Type="http://schemas.openxmlformats.org/officeDocument/2006/relationships/hyperlink" Target="https://protect.checkpoint.com/v2/r05/___https:/www.jsw.in/ktzsifynts___.YXBzMTpqc3dncm91cDpjOm86Mjk5YzQ1Nzc3MzY3MmJiZTQ5MGIxNDljYThkMjkwMzE6Nzo3NGZmOmE2ZWE2YmI2NWZkZGZlNDYwMWJmOWQyZmUzZDJiZmQ0N2RjMDhmN2VlNDM2OWQ0Y2EwZjVjZjA4OTAzY2VkOTc6cDpUOlQ" TargetMode="External"/><Relationship Id="rId37" Type="http://schemas.openxmlformats.org/officeDocument/2006/relationships/printerSettings" Target="../printerSettings/printerSettings4.bin"/><Relationship Id="rId5" Type="http://schemas.openxmlformats.org/officeDocument/2006/relationships/hyperlink" Target="https://protect.checkpoint.com/v2/r05/___https:/www.jsw.in/lwtzuxdoxB-jsjwlD-xzxyfnsfgnqnyD-kwfrjBtwp-rjfxzwnsl-xzhhjxx-jsjwlD___.YXBzMTpqc3dncm91cDpjOm86Mjk5YzQ1Nzc3MzY3MmJiZTQ5MGIxNDljYThkMjkwMzE6Nzo3YjBhOmZiOGE2ZWE3ZjY3YWYxZjRkYzExNzhlZDA5Y2ZlNTA3ZWI3NDJiMTIxMWIwMTExZTRlODVmNWNmYzVlYjQzMDY6cDpUOlQ" TargetMode="External"/><Relationship Id="rId15" Type="http://schemas.openxmlformats.org/officeDocument/2006/relationships/hyperlink" Target="https://protect.checkpoint.com/v2/r05/___https:/www.jsw.in/lwtzuxdxzxyfnsfgnqnyD-kwfrjBtwp-rjfxzwnsl-xzhhjxx-gntinAjwxnyD___.YXBzMTpqc3dncm91cDpjOm86Mjk5YzQ1Nzc3MzY3MmJiZTQ5MGIxNDljYThkMjkwMzE6NzoyOWFiOmFjOTlhYWU4NmJlYTFkN2UwYWMzNDNmYjNhNmU5NTEzYmJkN2MwMzM1NDljNTE5NzhiMjExNGJhODk1NzU3ZWQ6cDpUOlQ" TargetMode="External"/><Relationship Id="rId23" Type="http://schemas.openxmlformats.org/officeDocument/2006/relationships/hyperlink" Target="https://protect.checkpoint.com/v2/r05/___https:/www.jsw.in/lwtzuxdxzxyfnsfgnqnyD-kwfrjBtwp-rjfxzwnsl-xzhhjxx___.YXBzMTpqc3dncm91cDpjOm86Mjk5YzQ1Nzc3MzY3MmJiZTQ5MGIxNDljYThkMjkwMzE6NzpjY2Y1OmY0OGJlN2I0NGJhN2QxNjg1ZWQzOGQ1ZDVhNWNhYjRmMzk1MDYzMzg5ZmMzYWJiYzk4YmY2NjlhODc0MzUzYmI6cDpUOlQ" TargetMode="External"/><Relationship Id="rId28" Type="http://schemas.openxmlformats.org/officeDocument/2006/relationships/hyperlink" Target="https://protect.checkpoint.com/v2/r05/___https:/www.jsw.in/lwtzuxdxzxyfnsfgnqnyD-kwfrjBtwp-rjfxzwnsl-xzhhjxx-jruqtDjj-mjfqymxfkjyD-fsi-Bjqq-gjnsl___.YXBzMTpqc3dncm91cDpjOm86Mjk5YzQ1Nzc3MzY3MmJiZTQ5MGIxNDljYThkMjkwMzE6NzpmMzRlOmNkM2VmZTUyZjA3NDViZTI2YmNjMDQ0MTIzZDMyMzYwOGQwMjVkMzZjMjdhNzhmMGFkYmNjYzhmMWU2ZGZlZTc6cDpUOlQ" TargetMode="External"/><Relationship Id="rId36" Type="http://schemas.openxmlformats.org/officeDocument/2006/relationships/hyperlink" Target="https://www.jswenergy.in/" TargetMode="External"/><Relationship Id="rId10" Type="http://schemas.openxmlformats.org/officeDocument/2006/relationships/hyperlink" Target="https://protect.checkpoint.com/v2/r05/___https:/www.jsw.in/lwtzuxdxzxyfnsfgnqnyD-kwfrjBtwp-rjfxzwnsl-xzhhjxx-Bfxyj-Bfyjw___.YXBzMTpqc3dncm91cDpjOm86Mjk5YzQ1Nzc3MzY3MmJiZTQ5MGIxNDljYThkMjkwMzE6NzpkY2Q0OjQwN2QzOTI4MDI4MjNlZjJiYTFjMzMzZWI5NWRlZjQ2MGM3MWEwNWI0YWM3YTlhYTlmYzBkOTM1N2QzNWNhNDI6cDpUOlQ" TargetMode="External"/><Relationship Id="rId19" Type="http://schemas.openxmlformats.org/officeDocument/2006/relationships/hyperlink" Target="https://protect.checkpoint.com/v2/r05/___https:/www.jsw.in/lwtzuxdoxB-jsjwlD-xzxyfnsfgnqnyD-kwfrjBtwp-rjfxzwnsl-xzhhjxx-qthfq-htsxnijwfyntsx___.YXBzMTpqc3dncm91cDpjOm86Mjk5YzQ1Nzc3MzY3MmJiZTQ5MGIxNDljYThkMjkwMzE6Nzo2YjNkOjIyN2JhNTZmMzI3NTUxYTM5YzE4NTlhZjg2NzNiNzJmMzRhNTUxNTE0NmYyMDhlZTUyOTA0NzQ3NGFhZTE1MmY6cDpUOlQ" TargetMode="External"/><Relationship Id="rId31" Type="http://schemas.openxmlformats.org/officeDocument/2006/relationships/hyperlink" Target="https://protect.checkpoint.com/v2/r05/___https:/www.jsw.in/lwtzuxdoxB-jsjwlD-xzuuqD-hmfns-xzxyfnsfgnqnyD___.YXBzMTpqc3dncm91cDpjOm86Mjk5YzQ1Nzc3MzY3MmJiZTQ5MGIxNDljYThkMjkwMzE6Nzo0ZDAyOjkxODhlNTg0OTVhMWQ5NDA5ZWRiNjkwNWJiMWUwOTRkMzBlY2M4YTMwOGU0MzhiZmM0ODI2NzY2N2M0ODIxYTU6cDpUOlQ" TargetMode="External"/><Relationship Id="rId4" Type="http://schemas.openxmlformats.org/officeDocument/2006/relationships/hyperlink" Target="https://protect.checkpoint.com/v2/r05/___https:/www.jsw.in/lwtzuxdxzxyfnsfgnqnyD-kwfrjBtwp-rjfxzwnsl-xzhhjxx-jsjwlD___.YXBzMTpqc3dncm91cDpjOm86Mjk5YzQ1Nzc3MzY3MmJiZTQ5MGIxNDljYThkMjkwMzE6NzpjNjYxOjcwYjQ5MjlkZWIxNDU0ZTVkOTMzODQ3MGVjNTM5YjY0OTljYmVjZTE4MzUzMjJjMzNmNTliYjMyYjlkZDdlNDY6cDpUOlQ" TargetMode="External"/><Relationship Id="rId9" Type="http://schemas.openxmlformats.org/officeDocument/2006/relationships/hyperlink" Target="https://protect.checkpoint.com/v2/r05/___https:/www.jsw.in/lwtzuxdoxB-jsjwlD-xzxyfnsfgnqnyD-kwfrjBtwp-rjfxzwnsl-xzhhjxx-Bfyjw-wjxtzwhj___.YXBzMTpqc3dncm91cDpjOm86Mjk5YzQ1Nzc3MzY3MmJiZTQ5MGIxNDljYThkMjkwMzE6NzozNDNhOmQzNGUxOTYyMmExMzQzMGI5Nzc0ZmNlZGM5N2UwMDI1MTFhNTFlYzU0MzU0ZjFjZTM4MDU1ODEwZWJkYzUyNzU6cDpUOlQ" TargetMode="External"/><Relationship Id="rId14" Type="http://schemas.openxmlformats.org/officeDocument/2006/relationships/hyperlink" Target="https://protect.checkpoint.com/v2/r05/___https:/www.jsw.in/lwtzuxdxzxyfnsfgnqnyD-kwfrjBtwp-rjfxzwnsl-xzhhjxx-qthfq-htsxnijwfyntsx___.YXBzMTpqc3dncm91cDpjOm86Mjk5YzQ1Nzc3MzY3MmJiZTQ5MGIxNDljYThkMjkwMzE6Nzo0MTk0OjY3NTVhMWNlNmNiOGY4YjY4NTIyOGQ5YTFjNjUzOGQ3ZWU2OTUzN2I1NTNhZGIxY2YxYTRkMjhjOTJkMjM0N2I6cDpUOlQ" TargetMode="External"/><Relationship Id="rId22" Type="http://schemas.openxmlformats.org/officeDocument/2006/relationships/hyperlink" Target="https://protect.checkpoint.com/v2/r05/___https:/www.jsw.in/lwtzuxdxzxyfnsfgnqnyD-kwfrjBtwp-rjfxzwnsl-xzhhjxx-hzqyzwfq-mjwnyflj___.YXBzMTpqc3dncm91cDpjOm86Mjk5YzQ1Nzc3MzY3MmJiZTQ5MGIxNDljYThkMjkwMzE6NzpmMzFmOmI5OGE3NWU1ZjVmZTkzZmE5MGY5ZWI4NGYzOTZhMWZkNmRkMDZlYmU4Nzc0N2MwN2U4ZTIyMWM1MDRhOWQyYWU6cDpUOlQ" TargetMode="External"/><Relationship Id="rId27" Type="http://schemas.openxmlformats.org/officeDocument/2006/relationships/hyperlink" Target="https://protect.checkpoint.com/v2/r05/___https:/www.jsw.in/lwtzuxdoxB-jsjwlD-xzxyfnsfgnqnyD-kwfrjBtwp-rjfxzwnsl-xzhhjxx-gzxnsjxx-jymnhx___.YXBzMTpqc3dncm91cDpjOm86Mjk5YzQ1Nzc3MzY3MmJiZTQ5MGIxNDljYThkMjkwMzE6NzowYWE5OjQ4YTVhNDExYjllYTA4OGZhYTk0NTE5NjQzM2ZhNzk2MGI2NDYwMTk0ODc0NGQ0NmI3YWNhYjUzMmZmNWY4NGI6cDpUOlQ" TargetMode="External"/><Relationship Id="rId30" Type="http://schemas.openxmlformats.org/officeDocument/2006/relationships/hyperlink" Target="https://protect.checkpoint.com/v2/r05/___https:/www.jsw.in/lwtzuxdxzuuqD-hmfns-xzxyfnsfgnqnyD___.YXBzMTpqc3dncm91cDpjOm86Mjk5YzQ1Nzc3MzY3MmJiZTQ5MGIxNDljYThkMjkwMzE6NzplYjZlOjc4ODI3ZmUwZmM5NTRmMzE4Y2NjZjdlYzQwMjZjZjg0ODUxZDY0ZTU5N2M4ODMxMzAzMDg1ZTNiNzM2NTA4OTM6cDpUOlQ" TargetMode="External"/><Relationship Id="rId35" Type="http://schemas.openxmlformats.org/officeDocument/2006/relationships/hyperlink" Target="https://protect.checkpoint.com/v2/r05/___https:/www.jsw.in/xnyjxdijkfzqydknqjxdfxxjyxditBsqtfixdjsjwlDdKnsfshnfqe75WjqjfxjxdFsszfqe75WjutwyxdOX1JQ-Fsszfq-Wjutwy-Nsyjlwfyji-7579-7~/.~uik___.YXBzMTpqc3dncm91cDpjOm86NWVjODI3ODVkZTFjYjBkYTQ2MTNhMTIwNTE4ZmQyMWI6NzozNzYyOmQ0NWY5ZWU2MWVmYTEwMzM2ZTgzOTFhMzYxNDVlMTk0NDZlNjQzY2UzNDk2YmI1NWQxZjRkYmM2OGZlZTVmZDE6cDpUOlQ" TargetMode="External"/><Relationship Id="rId8" Type="http://schemas.openxmlformats.org/officeDocument/2006/relationships/hyperlink" Target="https://protect.checkpoint.com/v2/r05/___https:/www.jsw.in/lwtzuxdxzxyfnsfgnqnyD-kwfrjBtwp-rjfxzwnsl-xzhhjxx-Bfyjw-wjxtzwhj___.YXBzMTpqc3dncm91cDpjOm86Mjk5YzQ1Nzc3MzY3MmJiZTQ5MGIxNDljYThkMjkwMzE6Nzo0YjUwOjAxNzM4YTQ5N2ZlOWUxMTFlYWJkOWVkMWJkMDM5YzhkMjRkNGQ2Y2YyMzA0N2NjNzFmYzYyZWQ4ZWVjZWU4MDg6cDpUOlQ" TargetMode="External"/><Relationship Id="rId3" Type="http://schemas.openxmlformats.org/officeDocument/2006/relationships/hyperlink" Target="https://protect.checkpoint.com/v2/r05/___https:/www.jsw.in/lwtzuxdOX1-jsjwlD-xzxyfnsfgnqnyD-kwfrjBtwp-rjfxzwnsl-xzhhjxx-hqnrfyj-hmfslj___.YXBzMTpqc3dncm91cDpjOm86Mjk5YzQ1Nzc3MzY3MmJiZTQ5MGIxNDljYThkMjkwMzE6Nzo2NzJhOmIwYWZlMzFiYmUyNmVlZTFhZGU4NGMwOTZjYjFhOGMxMzBkZWRkNmZhNjMxNWUzYjMxNzIzNmMyZTllYmU3MjM6cDpUOlQ"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jswenergy.in/" TargetMode="External"/><Relationship Id="rId2" Type="http://schemas.openxmlformats.org/officeDocument/2006/relationships/hyperlink" Target="../../../../../IR/2023%20JSW%20Energy%20Limited%20Integrated%20Annual%20Report%202023.pdf" TargetMode="External"/><Relationship Id="rId1" Type="http://schemas.openxmlformats.org/officeDocument/2006/relationships/hyperlink" Target="https://jswin.s3.ap-south-1.amazonaws.com/jswenergy/uploads/2026/02/JSWENERGY_INTEGRATED-ANNUAL-REPORT-2026.pdf"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jswenergy.in/"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jswenergy.in/"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jswenergy.in/"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www.jswenergy.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24"/>
  <sheetViews>
    <sheetView showGridLines="0" tabSelected="1" zoomScaleNormal="100" workbookViewId="0">
      <selection activeCell="B1" sqref="B1"/>
    </sheetView>
  </sheetViews>
  <sheetFormatPr defaultColWidth="9.44140625" defaultRowHeight="14.4" x14ac:dyDescent="0.3"/>
  <cols>
    <col min="1" max="1" width="124.33203125" style="40" customWidth="1"/>
    <col min="2" max="2" width="80.33203125" style="40" customWidth="1"/>
    <col min="3" max="3" width="14.5546875" style="14" customWidth="1"/>
    <col min="4" max="4" width="12.5546875" style="14" customWidth="1"/>
    <col min="5" max="16384" width="9.44140625" style="14"/>
  </cols>
  <sheetData>
    <row r="1" spans="1:3" ht="25.2" customHeight="1" x14ac:dyDescent="0.3">
      <c r="A1" s="33"/>
      <c r="B1" s="33"/>
      <c r="C1" s="34"/>
    </row>
    <row r="2" spans="1:3" x14ac:dyDescent="0.3">
      <c r="A2" s="33"/>
      <c r="B2" s="33"/>
    </row>
    <row r="3" spans="1:3" x14ac:dyDescent="0.3">
      <c r="A3" s="33"/>
      <c r="B3" s="33"/>
    </row>
    <row r="4" spans="1:3" ht="12" customHeight="1" x14ac:dyDescent="0.3">
      <c r="A4" s="33"/>
      <c r="B4" s="33"/>
    </row>
    <row r="5" spans="1:3" ht="28.2" x14ac:dyDescent="0.3">
      <c r="A5" s="35"/>
      <c r="B5" s="35"/>
    </row>
    <row r="6" spans="1:3" ht="24.6" x14ac:dyDescent="0.3">
      <c r="A6" s="36"/>
      <c r="B6" s="122" t="s">
        <v>462</v>
      </c>
    </row>
    <row r="7" spans="1:3" x14ac:dyDescent="0.3">
      <c r="A7" s="37"/>
      <c r="B7" s="123" t="s">
        <v>1</v>
      </c>
    </row>
    <row r="8" spans="1:3" x14ac:dyDescent="0.3">
      <c r="A8" s="37"/>
      <c r="B8" s="124" t="s">
        <v>146</v>
      </c>
    </row>
    <row r="9" spans="1:3" x14ac:dyDescent="0.3">
      <c r="A9" s="38"/>
      <c r="B9" s="124" t="s">
        <v>147</v>
      </c>
    </row>
    <row r="10" spans="1:3" x14ac:dyDescent="0.3">
      <c r="A10" s="39"/>
      <c r="B10" s="124" t="s">
        <v>148</v>
      </c>
    </row>
    <row r="11" spans="1:3" x14ac:dyDescent="0.3">
      <c r="A11" s="39"/>
      <c r="B11" s="124" t="s">
        <v>149</v>
      </c>
    </row>
    <row r="12" spans="1:3" x14ac:dyDescent="0.3">
      <c r="A12" s="39"/>
      <c r="B12" s="124" t="s">
        <v>150</v>
      </c>
    </row>
    <row r="13" spans="1:3" x14ac:dyDescent="0.3">
      <c r="A13" s="39"/>
      <c r="B13" s="124" t="s">
        <v>151</v>
      </c>
    </row>
    <row r="14" spans="1:3" x14ac:dyDescent="0.3">
      <c r="A14" s="39"/>
      <c r="B14" s="124" t="s">
        <v>152</v>
      </c>
    </row>
    <row r="15" spans="1:3" x14ac:dyDescent="0.3">
      <c r="A15" s="39"/>
      <c r="B15" s="124" t="s">
        <v>335</v>
      </c>
    </row>
    <row r="16" spans="1:3" x14ac:dyDescent="0.3">
      <c r="A16" s="39"/>
      <c r="B16" s="124" t="s">
        <v>153</v>
      </c>
    </row>
    <row r="17" spans="1:2" x14ac:dyDescent="0.3">
      <c r="A17" s="39"/>
      <c r="B17" s="125" t="s">
        <v>458</v>
      </c>
    </row>
    <row r="18" spans="1:2" x14ac:dyDescent="0.3">
      <c r="A18" s="39"/>
      <c r="B18" s="124" t="s">
        <v>154</v>
      </c>
    </row>
    <row r="19" spans="1:2" x14ac:dyDescent="0.3">
      <c r="A19" s="39"/>
      <c r="B19" s="124" t="s">
        <v>155</v>
      </c>
    </row>
    <row r="20" spans="1:2" x14ac:dyDescent="0.3">
      <c r="A20" s="39"/>
      <c r="B20" s="124" t="s">
        <v>156</v>
      </c>
    </row>
    <row r="21" spans="1:2" x14ac:dyDescent="0.3">
      <c r="A21" s="39"/>
      <c r="B21" s="124" t="s">
        <v>157</v>
      </c>
    </row>
    <row r="22" spans="1:2" x14ac:dyDescent="0.3">
      <c r="A22" s="39"/>
      <c r="B22" s="124" t="s">
        <v>158</v>
      </c>
    </row>
    <row r="23" spans="1:2" x14ac:dyDescent="0.3">
      <c r="A23" s="39"/>
    </row>
    <row r="24" spans="1:2" ht="15" customHeight="1" x14ac:dyDescent="0.3">
      <c r="A24" s="39"/>
    </row>
  </sheetData>
  <hyperlinks>
    <hyperlink ref="B7" location="Index!A1" display="Index"/>
    <hyperlink ref="B18" location="Environment!A1" display="Environment"/>
    <hyperlink ref="B19" location="'Environment Dashboard '!A1" display="Environment Dashboard"/>
    <hyperlink ref="B20" location="Social!A1" display="Social"/>
    <hyperlink ref="B11" location="'GRI Mapping'!A1" display="GRI Mapping"/>
    <hyperlink ref="B13" location="TCFD!A1" display="TCFD"/>
    <hyperlink ref="B12" location="'SDG Mapping'!A1" display="SDG Mapping"/>
    <hyperlink ref="B10" location="'Focus Area '!A1" display="Focus Areas"/>
    <hyperlink ref="B16" location="'International Certifications'!A1" display="International Certifications"/>
    <hyperlink ref="B21" location="'Social Dashboard '!A1" display="Social Dashboard"/>
    <hyperlink ref="B8" location="References!A1" display="References"/>
    <hyperlink ref="B9" location="'Targets '!A1" display="Targets"/>
    <hyperlink ref="B22" location="Governance!A1" display="Governance"/>
    <hyperlink ref="B14" location="'Stakeholder Engagement'!A1" display="Stakeholder Engagement"/>
    <hyperlink ref="B15" location="'Double Materiality'!A1" display="Double Materiality"/>
    <hyperlink ref="B17" location="'Value Creation Model'!A1" display="Value Creation Model"/>
    <hyperlink ref="A1" location="TCFD!A1" display="TCFD!A1"/>
    <hyperlink ref="A1" location="'SDG Mapping'!A1" display="'SDG Mapping'!A1"/>
    <hyperlink ref="A1" location="Environment!A1" display="Environment!A1"/>
    <hyperlink ref="A1" location="Social!A1" display="Social!A1"/>
    <hyperlink ref="A1" location="Governance!A1" display="Governance!A1"/>
    <hyperlink ref="A1" location="'GRI Mapping'!A1" display="'GRI Mapping'!A1"/>
    <hyperlink ref="A1" location="TCFD!A1" display="TCFD!A1"/>
    <hyperlink ref="A1" location="'SDG Mapping'!A1" display="'SDG Mapping'!A1"/>
    <hyperlink ref="A1" location="Environment!A1" display="Environment!A1"/>
    <hyperlink ref="A1" location="Social!A1" display="Social!A1"/>
    <hyperlink ref="A1" location="Governance!A1" display="Governance!A1"/>
    <hyperlink ref="A1" location="'GRI Mapping'!A1" display="'GRI Mapping'!A1"/>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2:O17"/>
  <sheetViews>
    <sheetView showGridLines="0" topLeftCell="B1" zoomScale="81" zoomScaleNormal="80" workbookViewId="0">
      <selection activeCell="J18" sqref="J18"/>
    </sheetView>
  </sheetViews>
  <sheetFormatPr defaultColWidth="9.44140625" defaultRowHeight="14.4" x14ac:dyDescent="0.3"/>
  <cols>
    <col min="1" max="1" width="2.5546875" style="14" customWidth="1"/>
    <col min="2" max="2" width="9.44140625" style="29"/>
    <col min="3" max="3" width="30.44140625" style="30" customWidth="1"/>
    <col min="4" max="4" width="15.5546875" style="14" customWidth="1"/>
    <col min="5" max="5" width="15.44140625" style="29" customWidth="1"/>
    <col min="6" max="7" width="16.5546875" style="14" customWidth="1"/>
    <col min="8" max="9" width="24.33203125" style="14" customWidth="1"/>
    <col min="10" max="10" width="13.5546875" style="14" customWidth="1"/>
    <col min="11" max="11" width="14.5546875" style="14" customWidth="1"/>
    <col min="12" max="16384" width="9.44140625" style="14"/>
  </cols>
  <sheetData>
    <row r="2" spans="1:15" ht="20.399999999999999" customHeight="1" x14ac:dyDescent="0.3">
      <c r="A2" s="59"/>
      <c r="B2" s="127" t="s">
        <v>188</v>
      </c>
      <c r="C2" s="17"/>
      <c r="D2" s="17"/>
      <c r="E2" s="17"/>
      <c r="F2" s="17"/>
      <c r="G2" s="17"/>
      <c r="H2" s="17"/>
      <c r="I2" s="17"/>
      <c r="J2" s="459" t="s">
        <v>492</v>
      </c>
      <c r="K2" s="459"/>
      <c r="L2" s="17"/>
      <c r="M2" s="58"/>
      <c r="O2" s="58"/>
    </row>
    <row r="3" spans="1:15" ht="13.2" customHeight="1" x14ac:dyDescent="0.3">
      <c r="J3" s="460" t="s">
        <v>1</v>
      </c>
      <c r="K3" s="460"/>
    </row>
    <row r="4" spans="1:15" s="29" customFormat="1" x14ac:dyDescent="0.3">
      <c r="B4" s="80"/>
      <c r="C4" s="79"/>
      <c r="D4" s="462"/>
      <c r="E4" s="462"/>
      <c r="F4" s="463"/>
      <c r="G4" s="463"/>
      <c r="H4" s="463"/>
      <c r="I4" s="116"/>
      <c r="J4" s="460" t="s">
        <v>2</v>
      </c>
      <c r="K4" s="460"/>
    </row>
    <row r="5" spans="1:15" ht="5.4" customHeight="1" thickBot="1" x14ac:dyDescent="0.35">
      <c r="B5" s="69"/>
      <c r="C5" s="70"/>
      <c r="D5" s="464"/>
      <c r="E5" s="464"/>
      <c r="F5" s="465"/>
      <c r="G5" s="465"/>
      <c r="H5" s="465"/>
      <c r="I5" s="117"/>
      <c r="J5"/>
      <c r="K5"/>
    </row>
    <row r="6" spans="1:15" ht="14.55" customHeight="1" x14ac:dyDescent="0.3">
      <c r="B6" s="466" t="s">
        <v>318</v>
      </c>
      <c r="C6" s="466" t="s">
        <v>319</v>
      </c>
      <c r="D6"/>
      <c r="E6" s="96"/>
      <c r="F6" s="97"/>
      <c r="G6" s="97"/>
      <c r="H6" s="99"/>
      <c r="I6" s="329"/>
      <c r="J6"/>
      <c r="K6"/>
    </row>
    <row r="7" spans="1:15" ht="42" customHeight="1" thickBot="1" x14ac:dyDescent="0.35">
      <c r="B7" s="467"/>
      <c r="C7" s="467"/>
      <c r="D7" s="95"/>
      <c r="E7" s="93"/>
      <c r="F7" s="93"/>
      <c r="G7" s="98"/>
      <c r="H7" s="100" t="s">
        <v>471</v>
      </c>
      <c r="I7" s="330"/>
      <c r="J7"/>
      <c r="K7"/>
    </row>
    <row r="8" spans="1:15" x14ac:dyDescent="0.3">
      <c r="B8" s="28"/>
      <c r="C8" s="45"/>
      <c r="D8" s="2"/>
      <c r="E8" s="2"/>
      <c r="F8" s="91"/>
      <c r="G8" s="91"/>
      <c r="H8" s="91"/>
      <c r="I8" s="91"/>
      <c r="J8"/>
      <c r="K8"/>
    </row>
    <row r="9" spans="1:15" x14ac:dyDescent="0.3">
      <c r="B9" s="28">
        <v>1</v>
      </c>
      <c r="C9" s="45" t="s">
        <v>321</v>
      </c>
      <c r="D9" s="78" t="s">
        <v>326</v>
      </c>
      <c r="E9" s="78" t="s">
        <v>326</v>
      </c>
      <c r="F9" s="78" t="s">
        <v>326</v>
      </c>
      <c r="G9" s="78" t="s">
        <v>326</v>
      </c>
      <c r="H9" s="78" t="s">
        <v>326</v>
      </c>
      <c r="I9" s="78" t="s">
        <v>326</v>
      </c>
      <c r="J9"/>
      <c r="K9"/>
    </row>
    <row r="10" spans="1:15" x14ac:dyDescent="0.3">
      <c r="B10" s="28">
        <v>2</v>
      </c>
      <c r="C10" s="45" t="s">
        <v>322</v>
      </c>
      <c r="D10" s="78" t="s">
        <v>326</v>
      </c>
      <c r="E10" s="78" t="s">
        <v>326</v>
      </c>
      <c r="F10" s="78" t="s">
        <v>326</v>
      </c>
      <c r="G10" s="78" t="s">
        <v>326</v>
      </c>
      <c r="H10" s="78" t="s">
        <v>326</v>
      </c>
      <c r="I10" s="78" t="s">
        <v>326</v>
      </c>
      <c r="J10"/>
      <c r="K10"/>
    </row>
    <row r="11" spans="1:15" x14ac:dyDescent="0.3">
      <c r="B11" s="28">
        <v>3</v>
      </c>
      <c r="C11" s="45" t="s">
        <v>323</v>
      </c>
      <c r="D11" s="78" t="s">
        <v>326</v>
      </c>
      <c r="E11" s="78" t="s">
        <v>326</v>
      </c>
      <c r="F11" s="78" t="s">
        <v>326</v>
      </c>
      <c r="G11" s="78" t="s">
        <v>326</v>
      </c>
      <c r="H11" s="78" t="s">
        <v>326</v>
      </c>
      <c r="I11" s="78" t="s">
        <v>326</v>
      </c>
      <c r="J11"/>
      <c r="K11"/>
    </row>
    <row r="12" spans="1:15" x14ac:dyDescent="0.3">
      <c r="B12" s="28">
        <v>4</v>
      </c>
      <c r="C12" s="45" t="s">
        <v>324</v>
      </c>
      <c r="D12" s="78" t="s">
        <v>326</v>
      </c>
      <c r="E12" s="78" t="s">
        <v>326</v>
      </c>
      <c r="F12" s="78" t="s">
        <v>326</v>
      </c>
      <c r="G12" s="78" t="s">
        <v>326</v>
      </c>
      <c r="H12" s="78" t="s">
        <v>326</v>
      </c>
      <c r="I12" s="78" t="s">
        <v>326</v>
      </c>
      <c r="J12"/>
      <c r="K12"/>
    </row>
    <row r="13" spans="1:15" x14ac:dyDescent="0.3">
      <c r="B13" s="28">
        <v>5</v>
      </c>
      <c r="C13" s="45" t="s">
        <v>320</v>
      </c>
      <c r="D13" s="78" t="s">
        <v>326</v>
      </c>
      <c r="E13" s="78" t="s">
        <v>326</v>
      </c>
      <c r="F13" s="78" t="s">
        <v>326</v>
      </c>
      <c r="G13" s="78"/>
      <c r="H13" s="78" t="s">
        <v>326</v>
      </c>
      <c r="I13" s="78"/>
      <c r="J13"/>
      <c r="K13"/>
    </row>
    <row r="14" spans="1:15" x14ac:dyDescent="0.3">
      <c r="B14" s="28"/>
      <c r="C14" s="45"/>
      <c r="D14" s="340"/>
      <c r="E14" s="340"/>
      <c r="F14" s="92"/>
      <c r="G14" s="92"/>
      <c r="H14" s="92"/>
      <c r="I14" s="92"/>
      <c r="J14" s="468"/>
      <c r="K14" s="468"/>
    </row>
    <row r="15" spans="1:15" x14ac:dyDescent="0.3">
      <c r="B15" s="28"/>
      <c r="C15" s="45"/>
      <c r="D15" s="340"/>
      <c r="E15" s="340"/>
      <c r="F15" s="461"/>
      <c r="G15" s="461"/>
      <c r="H15" s="461"/>
      <c r="I15" s="115"/>
    </row>
    <row r="16" spans="1:15" x14ac:dyDescent="0.3">
      <c r="D16"/>
    </row>
    <row r="17" spans="5:9" x14ac:dyDescent="0.3">
      <c r="E17"/>
      <c r="H17"/>
      <c r="I17"/>
    </row>
  </sheetData>
  <mergeCells count="13">
    <mergeCell ref="B6:B7"/>
    <mergeCell ref="C6:C7"/>
    <mergeCell ref="J14:K14"/>
    <mergeCell ref="J2:K2"/>
    <mergeCell ref="J3:K3"/>
    <mergeCell ref="J4:K4"/>
    <mergeCell ref="D15:E15"/>
    <mergeCell ref="F15:H15"/>
    <mergeCell ref="D14:E14"/>
    <mergeCell ref="D4:E4"/>
    <mergeCell ref="F4:H4"/>
    <mergeCell ref="D5:E5"/>
    <mergeCell ref="F5:H5"/>
  </mergeCells>
  <hyperlinks>
    <hyperlink ref="J4" r:id="rId1"/>
    <hyperlink ref="J3" location="Index!A1" display="Index"/>
    <hyperlink ref="J4:K4" r:id="rId2" display="Website"/>
  </hyperlinks>
  <pageMargins left="0.7" right="0.7" top="0.75" bottom="0.75" header="0.3" footer="0.3"/>
  <pageSetup paperSize="9"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1:T7"/>
  <sheetViews>
    <sheetView showGridLines="0" zoomScale="80" zoomScaleNormal="80" workbookViewId="0">
      <selection activeCell="B1" sqref="B1:R5"/>
    </sheetView>
  </sheetViews>
  <sheetFormatPr defaultRowHeight="14.4" x14ac:dyDescent="0.3"/>
  <cols>
    <col min="1" max="1" width="2.5546875" customWidth="1"/>
    <col min="19" max="20" width="10.5546875" customWidth="1"/>
  </cols>
  <sheetData>
    <row r="1" spans="2:20" ht="5.0999999999999996" customHeight="1" x14ac:dyDescent="0.3">
      <c r="B1" s="469" t="s">
        <v>187</v>
      </c>
      <c r="C1" s="469"/>
      <c r="D1" s="469"/>
      <c r="E1" s="469"/>
      <c r="F1" s="469"/>
      <c r="G1" s="469"/>
      <c r="H1" s="469"/>
      <c r="I1" s="469"/>
      <c r="J1" s="469"/>
      <c r="K1" s="469"/>
      <c r="L1" s="469"/>
      <c r="M1" s="469"/>
      <c r="N1" s="469"/>
      <c r="O1" s="469"/>
      <c r="P1" s="469"/>
      <c r="Q1" s="469"/>
      <c r="R1" s="469"/>
    </row>
    <row r="2" spans="2:20" ht="15" customHeight="1" x14ac:dyDescent="0.3">
      <c r="B2" s="469"/>
      <c r="C2" s="469"/>
      <c r="D2" s="469"/>
      <c r="E2" s="469"/>
      <c r="F2" s="469"/>
      <c r="G2" s="469"/>
      <c r="H2" s="469"/>
      <c r="I2" s="469"/>
      <c r="J2" s="469"/>
      <c r="K2" s="469"/>
      <c r="L2" s="469"/>
      <c r="M2" s="469"/>
      <c r="N2" s="469"/>
      <c r="O2" s="469"/>
      <c r="P2" s="469"/>
      <c r="Q2" s="469"/>
      <c r="R2" s="469"/>
      <c r="S2" s="459" t="s">
        <v>492</v>
      </c>
      <c r="T2" s="459"/>
    </row>
    <row r="3" spans="2:20" ht="15" customHeight="1" x14ac:dyDescent="0.3">
      <c r="B3" s="469"/>
      <c r="C3" s="469"/>
      <c r="D3" s="469"/>
      <c r="E3" s="469"/>
      <c r="F3" s="469"/>
      <c r="G3" s="469"/>
      <c r="H3" s="469"/>
      <c r="I3" s="469"/>
      <c r="J3" s="469"/>
      <c r="K3" s="469"/>
      <c r="L3" s="469"/>
      <c r="M3" s="469"/>
      <c r="N3" s="469"/>
      <c r="O3" s="469"/>
      <c r="P3" s="469"/>
      <c r="Q3" s="469"/>
      <c r="R3" s="469"/>
      <c r="S3" s="460" t="s">
        <v>1</v>
      </c>
      <c r="T3" s="460"/>
    </row>
    <row r="4" spans="2:20" ht="15" customHeight="1" x14ac:dyDescent="0.3">
      <c r="B4" s="469"/>
      <c r="C4" s="469"/>
      <c r="D4" s="469"/>
      <c r="E4" s="469"/>
      <c r="F4" s="469"/>
      <c r="G4" s="469"/>
      <c r="H4" s="469"/>
      <c r="I4" s="469"/>
      <c r="J4" s="469"/>
      <c r="K4" s="469"/>
      <c r="L4" s="469"/>
      <c r="M4" s="469"/>
      <c r="N4" s="469"/>
      <c r="O4" s="469"/>
      <c r="P4" s="469"/>
      <c r="Q4" s="469"/>
      <c r="R4" s="469"/>
      <c r="S4" s="460" t="s">
        <v>2</v>
      </c>
      <c r="T4" s="460"/>
    </row>
    <row r="5" spans="2:20" ht="15" thickBot="1" x14ac:dyDescent="0.35">
      <c r="B5" s="470"/>
      <c r="C5" s="470"/>
      <c r="D5" s="470"/>
      <c r="E5" s="470"/>
      <c r="F5" s="470"/>
      <c r="G5" s="470"/>
      <c r="H5" s="470"/>
      <c r="I5" s="470"/>
      <c r="J5" s="470"/>
      <c r="K5" s="470"/>
      <c r="L5" s="470"/>
      <c r="M5" s="470"/>
      <c r="N5" s="470"/>
      <c r="O5" s="470"/>
      <c r="P5" s="470"/>
      <c r="Q5" s="470"/>
      <c r="R5" s="470"/>
      <c r="S5" s="471"/>
      <c r="T5" s="471"/>
    </row>
    <row r="6" spans="2:20" ht="30.6" customHeight="1" thickTop="1" x14ac:dyDescent="0.3">
      <c r="B6" s="472" t="s">
        <v>687</v>
      </c>
      <c r="C6" s="472"/>
      <c r="D6" s="472"/>
      <c r="E6" s="472"/>
      <c r="F6" s="472"/>
      <c r="G6" s="472"/>
      <c r="H6" s="472"/>
      <c r="I6" s="472"/>
      <c r="J6" s="472"/>
      <c r="K6" s="472"/>
      <c r="L6" s="472"/>
      <c r="M6" s="472"/>
      <c r="N6" s="472"/>
      <c r="O6" s="472"/>
      <c r="P6" s="472"/>
      <c r="Q6" s="472"/>
      <c r="R6" s="472"/>
      <c r="S6" s="472"/>
      <c r="T6" s="472"/>
    </row>
    <row r="7" spans="2:20" s="14" customFormat="1" ht="32.4" customHeight="1" x14ac:dyDescent="0.3">
      <c r="B7" s="473"/>
      <c r="C7" s="473"/>
      <c r="D7" s="473"/>
      <c r="E7" s="473"/>
      <c r="F7" s="473"/>
      <c r="G7" s="473"/>
      <c r="H7" s="473"/>
      <c r="I7" s="473"/>
      <c r="J7" s="473"/>
      <c r="K7" s="473"/>
      <c r="L7" s="473"/>
      <c r="M7" s="473"/>
      <c r="N7" s="473"/>
      <c r="O7" s="473"/>
      <c r="P7" s="473"/>
      <c r="Q7" s="473"/>
      <c r="R7" s="473"/>
      <c r="S7" s="473"/>
      <c r="T7" s="473"/>
    </row>
  </sheetData>
  <mergeCells count="6">
    <mergeCell ref="B6:T7"/>
    <mergeCell ref="B1:R5"/>
    <mergeCell ref="S2:T2"/>
    <mergeCell ref="S3:T3"/>
    <mergeCell ref="S4:T4"/>
    <mergeCell ref="S5:T5"/>
  </mergeCells>
  <hyperlinks>
    <hyperlink ref="S4" r:id="rId1"/>
    <hyperlink ref="S3" location="Index!A1" display="Index"/>
    <hyperlink ref="S4:T4" r:id="rId2" display="Website"/>
  </hyperlinks>
  <pageMargins left="0.7" right="0.7" top="0.75" bottom="0.75" header="0.3" footer="0.3"/>
  <pageSetup paperSize="9"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sheetPr>
  <dimension ref="A1:K236"/>
  <sheetViews>
    <sheetView showGridLines="0" zoomScaleNormal="100" workbookViewId="0">
      <pane xSplit="1" topLeftCell="B1" activePane="topRight" state="frozen"/>
      <selection pane="topRight" activeCell="C112" sqref="C112"/>
    </sheetView>
  </sheetViews>
  <sheetFormatPr defaultColWidth="9.44140625" defaultRowHeight="10.199999999999999" x14ac:dyDescent="0.3"/>
  <cols>
    <col min="1" max="1" width="41.5546875" style="4" customWidth="1"/>
    <col min="2" max="2" width="14.33203125" style="4" customWidth="1"/>
    <col min="3" max="3" width="14.33203125" style="111" customWidth="1"/>
    <col min="4" max="4" width="16.109375" style="4" customWidth="1"/>
    <col min="5" max="5" width="16.44140625" style="83" customWidth="1"/>
    <col min="6" max="6" width="16.77734375" style="4" customWidth="1"/>
    <col min="7" max="7" width="16.109375" style="3" customWidth="1"/>
    <col min="8" max="8" width="16.5546875" style="3" customWidth="1"/>
    <col min="9" max="9" width="15.6640625" style="3" customWidth="1"/>
    <col min="10" max="16384" width="9.44140625" style="4"/>
  </cols>
  <sheetData>
    <row r="1" spans="1:11" ht="5.0999999999999996" customHeight="1" x14ac:dyDescent="0.3">
      <c r="B1" s="71"/>
      <c r="C1" s="109"/>
      <c r="D1" s="71"/>
      <c r="E1" s="81"/>
      <c r="F1" s="71"/>
      <c r="G1" s="71"/>
      <c r="H1" s="71"/>
      <c r="I1" s="71"/>
    </row>
    <row r="2" spans="1:11" ht="15" customHeight="1" x14ac:dyDescent="0.3">
      <c r="A2" s="475" t="s">
        <v>0</v>
      </c>
      <c r="B2" s="475"/>
      <c r="C2" s="475"/>
      <c r="D2" s="475"/>
      <c r="E2" s="475"/>
      <c r="F2" s="475"/>
      <c r="G2" s="475"/>
      <c r="H2" s="71"/>
      <c r="I2" s="24" t="s">
        <v>492</v>
      </c>
      <c r="J2" s="474"/>
      <c r="K2" s="474"/>
    </row>
    <row r="3" spans="1:11" ht="15" customHeight="1" x14ac:dyDescent="0.3">
      <c r="A3" s="475"/>
      <c r="B3" s="475"/>
      <c r="C3" s="475"/>
      <c r="D3" s="475"/>
      <c r="E3" s="475"/>
      <c r="F3" s="475"/>
      <c r="G3" s="475"/>
      <c r="H3" s="71"/>
      <c r="I3" s="6" t="s">
        <v>1</v>
      </c>
      <c r="J3" s="5"/>
      <c r="K3" s="6"/>
    </row>
    <row r="4" spans="1:11" ht="15" customHeight="1" x14ac:dyDescent="0.3">
      <c r="A4" s="475"/>
      <c r="B4" s="475"/>
      <c r="C4" s="475"/>
      <c r="D4" s="475"/>
      <c r="E4" s="475"/>
      <c r="F4" s="475"/>
      <c r="G4" s="475"/>
      <c r="H4" s="71"/>
      <c r="I4" s="107" t="s">
        <v>2</v>
      </c>
      <c r="J4" s="5"/>
      <c r="K4" s="6"/>
    </row>
    <row r="5" spans="1:11" s="2" customFormat="1" ht="14.55" customHeight="1" thickBot="1" x14ac:dyDescent="0.35">
      <c r="A5" s="72"/>
      <c r="B5" s="72"/>
      <c r="C5" s="110"/>
      <c r="D5" s="72"/>
      <c r="E5" s="82"/>
      <c r="F5" s="72"/>
      <c r="G5" s="72"/>
      <c r="H5" s="72"/>
      <c r="I5" s="72"/>
    </row>
    <row r="6" spans="1:11" s="8" customFormat="1" ht="12.6" thickTop="1" x14ac:dyDescent="0.2">
      <c r="A6" s="190"/>
      <c r="B6" s="190" t="s">
        <v>3</v>
      </c>
      <c r="C6" s="191" t="s">
        <v>491</v>
      </c>
      <c r="D6" s="192" t="s">
        <v>339</v>
      </c>
      <c r="E6" s="192" t="s">
        <v>328</v>
      </c>
      <c r="F6" s="192" t="s">
        <v>98</v>
      </c>
      <c r="G6" s="192" t="s">
        <v>4</v>
      </c>
      <c r="H6" s="192" t="s">
        <v>5</v>
      </c>
      <c r="I6" s="192" t="s">
        <v>6</v>
      </c>
      <c r="J6" s="85"/>
    </row>
    <row r="7" spans="1:11" ht="12" x14ac:dyDescent="0.3">
      <c r="A7" s="193" t="s">
        <v>9</v>
      </c>
      <c r="B7" s="194"/>
      <c r="C7" s="195"/>
      <c r="D7" s="196"/>
      <c r="E7" s="196"/>
      <c r="F7" s="197"/>
      <c r="G7" s="197"/>
      <c r="H7" s="197"/>
      <c r="I7" s="197"/>
    </row>
    <row r="8" spans="1:11" ht="14.4" x14ac:dyDescent="0.3">
      <c r="A8" s="198" t="s">
        <v>108</v>
      </c>
      <c r="B8" s="198" t="s">
        <v>688</v>
      </c>
      <c r="C8" s="199">
        <v>32129187.243766334</v>
      </c>
      <c r="D8" s="200">
        <v>20559439</v>
      </c>
      <c r="E8" s="200">
        <f>18524364+36578</f>
        <v>18560942</v>
      </c>
      <c r="F8" s="201">
        <v>16088789</v>
      </c>
      <c r="G8" s="201">
        <v>15119953.74</v>
      </c>
      <c r="H8" s="201">
        <v>14511593.59</v>
      </c>
      <c r="I8" s="201">
        <v>17236638</v>
      </c>
    </row>
    <row r="9" spans="1:11" ht="14.4" x14ac:dyDescent="0.3">
      <c r="A9" s="198" t="s">
        <v>689</v>
      </c>
      <c r="B9" s="198" t="s">
        <v>690</v>
      </c>
      <c r="C9" s="202">
        <v>0.59</v>
      </c>
      <c r="D9" s="203">
        <v>0.59</v>
      </c>
      <c r="E9" s="203">
        <v>0.62</v>
      </c>
      <c r="F9" s="204">
        <v>0.68500000000000005</v>
      </c>
      <c r="G9" s="205">
        <v>0.68</v>
      </c>
      <c r="H9" s="205">
        <v>0.68</v>
      </c>
      <c r="I9" s="205">
        <v>0.76</v>
      </c>
    </row>
    <row r="10" spans="1:11" ht="14.4" x14ac:dyDescent="0.3">
      <c r="A10" s="206" t="s">
        <v>475</v>
      </c>
      <c r="B10" s="198" t="s">
        <v>691</v>
      </c>
      <c r="C10" s="199">
        <v>4848928.24</v>
      </c>
      <c r="D10" s="200">
        <v>2664131.4300000002</v>
      </c>
      <c r="E10" s="200">
        <v>1788821.65</v>
      </c>
      <c r="F10" s="201">
        <v>1634696.75</v>
      </c>
      <c r="G10" s="201">
        <v>1219298.1399999999</v>
      </c>
      <c r="H10" s="201">
        <v>1718776.72</v>
      </c>
      <c r="I10" s="201">
        <v>6115.1</v>
      </c>
    </row>
    <row r="11" spans="1:11" ht="11.55" customHeight="1" x14ac:dyDescent="0.3">
      <c r="A11" s="207" t="s">
        <v>464</v>
      </c>
      <c r="B11" s="207" t="s">
        <v>692</v>
      </c>
      <c r="C11" s="208">
        <v>52345.541921989046</v>
      </c>
      <c r="D11" s="209">
        <v>69043.58</v>
      </c>
      <c r="E11" s="209">
        <v>12895.32</v>
      </c>
      <c r="F11" s="209">
        <v>15521.47</v>
      </c>
      <c r="G11" s="209" t="s">
        <v>279</v>
      </c>
      <c r="H11" s="209" t="s">
        <v>279</v>
      </c>
      <c r="I11" s="209" t="s">
        <v>279</v>
      </c>
    </row>
    <row r="12" spans="1:11" ht="13.95" customHeight="1" x14ac:dyDescent="0.3">
      <c r="A12" s="207" t="s">
        <v>465</v>
      </c>
      <c r="B12" s="207" t="s">
        <v>692</v>
      </c>
      <c r="C12" s="208">
        <v>23842.775117903879</v>
      </c>
      <c r="D12" s="209">
        <v>2158.7199999999998</v>
      </c>
      <c r="E12" s="209">
        <v>2931.96</v>
      </c>
      <c r="F12" s="209">
        <v>5731.34</v>
      </c>
      <c r="G12" s="209" t="s">
        <v>279</v>
      </c>
      <c r="H12" s="209" t="s">
        <v>279</v>
      </c>
      <c r="I12" s="209" t="s">
        <v>279</v>
      </c>
    </row>
    <row r="13" spans="1:11" ht="14.55" customHeight="1" x14ac:dyDescent="0.3">
      <c r="A13" s="207" t="s">
        <v>466</v>
      </c>
      <c r="B13" s="207" t="s">
        <v>692</v>
      </c>
      <c r="C13" s="208">
        <v>4755743.0515657011</v>
      </c>
      <c r="D13" s="209">
        <v>2557582.59</v>
      </c>
      <c r="E13" s="209">
        <v>1764989.39</v>
      </c>
      <c r="F13" s="209">
        <v>1611646.53</v>
      </c>
      <c r="G13" s="209" t="s">
        <v>279</v>
      </c>
      <c r="H13" s="209" t="s">
        <v>279</v>
      </c>
      <c r="I13" s="209" t="s">
        <v>279</v>
      </c>
    </row>
    <row r="14" spans="1:11" ht="13.5" customHeight="1" x14ac:dyDescent="0.3">
      <c r="A14" s="207" t="s">
        <v>467</v>
      </c>
      <c r="B14" s="207" t="s">
        <v>692</v>
      </c>
      <c r="C14" s="208">
        <v>7441.7007884749746</v>
      </c>
      <c r="D14" s="209">
        <v>12952.61</v>
      </c>
      <c r="E14" s="209">
        <v>257.52999999999997</v>
      </c>
      <c r="F14" s="209">
        <v>210.6</v>
      </c>
      <c r="G14" s="209" t="s">
        <v>279</v>
      </c>
      <c r="H14" s="209" t="s">
        <v>279</v>
      </c>
      <c r="I14" s="209" t="s">
        <v>279</v>
      </c>
    </row>
    <row r="15" spans="1:11" ht="13.95" customHeight="1" x14ac:dyDescent="0.3">
      <c r="A15" s="207" t="s">
        <v>468</v>
      </c>
      <c r="B15" s="207" t="s">
        <v>692</v>
      </c>
      <c r="C15" s="208">
        <v>6085.4535039339899</v>
      </c>
      <c r="D15" s="209">
        <v>20425.259999999998</v>
      </c>
      <c r="E15" s="209">
        <v>6932.02</v>
      </c>
      <c r="F15" s="209">
        <v>607.27</v>
      </c>
      <c r="G15" s="209" t="s">
        <v>279</v>
      </c>
      <c r="H15" s="209" t="s">
        <v>279</v>
      </c>
      <c r="I15" s="209" t="s">
        <v>279</v>
      </c>
    </row>
    <row r="16" spans="1:11" ht="13.5" customHeight="1" x14ac:dyDescent="0.3">
      <c r="A16" s="207" t="s">
        <v>469</v>
      </c>
      <c r="B16" s="207" t="s">
        <v>692</v>
      </c>
      <c r="C16" s="208">
        <v>1747.0598887176666</v>
      </c>
      <c r="D16" s="209">
        <v>1677.24</v>
      </c>
      <c r="E16" s="209">
        <v>617.71</v>
      </c>
      <c r="F16" s="209">
        <v>228.66</v>
      </c>
      <c r="G16" s="209" t="s">
        <v>279</v>
      </c>
      <c r="H16" s="209" t="s">
        <v>279</v>
      </c>
      <c r="I16" s="209" t="s">
        <v>279</v>
      </c>
    </row>
    <row r="17" spans="1:9" ht="12" customHeight="1" x14ac:dyDescent="0.3">
      <c r="A17" s="207" t="s">
        <v>470</v>
      </c>
      <c r="B17" s="207" t="s">
        <v>692</v>
      </c>
      <c r="C17" s="208">
        <v>1722.656717327</v>
      </c>
      <c r="D17" s="209">
        <v>291.45</v>
      </c>
      <c r="E17" s="209">
        <v>197.72</v>
      </c>
      <c r="F17" s="209">
        <v>750.88</v>
      </c>
      <c r="G17" s="209" t="s">
        <v>279</v>
      </c>
      <c r="H17" s="209" t="s">
        <v>279</v>
      </c>
      <c r="I17" s="209" t="s">
        <v>279</v>
      </c>
    </row>
    <row r="18" spans="1:9" ht="11.55" customHeight="1" x14ac:dyDescent="0.3">
      <c r="A18" s="207" t="s">
        <v>463</v>
      </c>
      <c r="B18" s="207"/>
      <c r="C18" s="210"/>
      <c r="D18" s="207"/>
      <c r="E18" s="207"/>
      <c r="F18" s="207"/>
      <c r="G18" s="207"/>
      <c r="H18" s="207"/>
      <c r="I18" s="207"/>
    </row>
    <row r="19" spans="1:9" ht="12" hidden="1" x14ac:dyDescent="0.3">
      <c r="A19" s="211"/>
      <c r="B19" s="207"/>
      <c r="C19" s="210"/>
      <c r="D19" s="207"/>
      <c r="E19" s="207"/>
      <c r="F19" s="207"/>
      <c r="G19" s="207"/>
      <c r="H19" s="207"/>
      <c r="I19" s="207"/>
    </row>
    <row r="20" spans="1:9" ht="12" x14ac:dyDescent="0.3">
      <c r="A20" s="211"/>
      <c r="B20" s="207"/>
      <c r="C20" s="210"/>
      <c r="D20" s="207"/>
      <c r="E20" s="212"/>
      <c r="F20" s="207"/>
      <c r="G20" s="207"/>
      <c r="H20" s="207"/>
      <c r="I20" s="207"/>
    </row>
    <row r="21" spans="1:9" ht="12" hidden="1" x14ac:dyDescent="0.3">
      <c r="A21" s="213" t="s">
        <v>10</v>
      </c>
      <c r="B21" s="214"/>
      <c r="C21" s="215"/>
      <c r="D21" s="216"/>
      <c r="E21" s="216"/>
      <c r="F21" s="217"/>
      <c r="G21" s="217"/>
      <c r="H21" s="217"/>
      <c r="I21" s="218"/>
    </row>
    <row r="22" spans="1:9" ht="12" hidden="1" x14ac:dyDescent="0.3">
      <c r="A22" s="219" t="s">
        <v>11</v>
      </c>
      <c r="B22" s="220" t="s">
        <v>118</v>
      </c>
      <c r="C22" s="221"/>
      <c r="D22" s="222"/>
      <c r="E22" s="222"/>
      <c r="F22" s="205" t="s">
        <v>309</v>
      </c>
      <c r="G22" s="205" t="s">
        <v>310</v>
      </c>
      <c r="H22" s="205">
        <v>77866805.684160009</v>
      </c>
      <c r="I22" s="223"/>
    </row>
    <row r="23" spans="1:9" ht="12" hidden="1" x14ac:dyDescent="0.3">
      <c r="A23" s="219" t="s">
        <v>12</v>
      </c>
      <c r="B23" s="220" t="s">
        <v>118</v>
      </c>
      <c r="C23" s="221"/>
      <c r="D23" s="222"/>
      <c r="E23" s="222"/>
      <c r="F23" s="205">
        <v>0</v>
      </c>
      <c r="G23" s="205">
        <v>0</v>
      </c>
      <c r="H23" s="224">
        <v>0</v>
      </c>
      <c r="I23" s="223"/>
    </row>
    <row r="24" spans="1:9" ht="12" hidden="1" x14ac:dyDescent="0.3">
      <c r="A24" s="219" t="s">
        <v>13</v>
      </c>
      <c r="B24" s="220" t="s">
        <v>119</v>
      </c>
      <c r="C24" s="221"/>
      <c r="D24" s="222"/>
      <c r="E24" s="222"/>
      <c r="F24" s="205">
        <v>4.2300000000000004</v>
      </c>
      <c r="G24" s="205">
        <v>4.13</v>
      </c>
      <c r="H24" s="205">
        <v>3.66</v>
      </c>
      <c r="I24" s="225"/>
    </row>
    <row r="25" spans="1:9" ht="12" hidden="1" x14ac:dyDescent="0.3">
      <c r="A25" s="226" t="s">
        <v>14</v>
      </c>
      <c r="B25" s="220"/>
      <c r="C25" s="221"/>
      <c r="D25" s="222"/>
      <c r="E25" s="222"/>
      <c r="F25" s="205"/>
      <c r="G25" s="205"/>
      <c r="H25" s="205"/>
      <c r="I25" s="227"/>
    </row>
    <row r="26" spans="1:9" ht="12" hidden="1" x14ac:dyDescent="0.3">
      <c r="A26" s="228" t="s">
        <v>15</v>
      </c>
      <c r="B26" s="220"/>
      <c r="C26" s="221"/>
      <c r="D26" s="222"/>
      <c r="E26" s="222"/>
      <c r="F26" s="205"/>
      <c r="G26" s="205"/>
      <c r="H26" s="205"/>
      <c r="I26" s="205"/>
    </row>
    <row r="27" spans="1:9" ht="12" hidden="1" x14ac:dyDescent="0.3">
      <c r="A27" s="220" t="s">
        <v>113</v>
      </c>
      <c r="B27" s="220" t="s">
        <v>119</v>
      </c>
      <c r="C27" s="221"/>
      <c r="D27" s="222"/>
      <c r="E27" s="222"/>
      <c r="F27" s="205">
        <v>6.03</v>
      </c>
      <c r="G27" s="205">
        <v>6.76</v>
      </c>
      <c r="H27" s="205">
        <v>6.02</v>
      </c>
      <c r="I27" s="205"/>
    </row>
    <row r="28" spans="1:9" ht="12" hidden="1" x14ac:dyDescent="0.3">
      <c r="A28" s="220" t="s">
        <v>114</v>
      </c>
      <c r="B28" s="220" t="s">
        <v>119</v>
      </c>
      <c r="C28" s="221"/>
      <c r="D28" s="222"/>
      <c r="E28" s="222"/>
      <c r="F28" s="205">
        <v>6.39</v>
      </c>
      <c r="G28" s="205">
        <v>6.35</v>
      </c>
      <c r="H28" s="205">
        <v>6.34</v>
      </c>
      <c r="I28" s="229">
        <v>10.63</v>
      </c>
    </row>
    <row r="29" spans="1:9" ht="12" hidden="1" x14ac:dyDescent="0.3">
      <c r="A29" s="220" t="s">
        <v>115</v>
      </c>
      <c r="B29" s="220" t="s">
        <v>119</v>
      </c>
      <c r="C29" s="221"/>
      <c r="D29" s="222"/>
      <c r="E29" s="222"/>
      <c r="F29" s="205">
        <v>6.32</v>
      </c>
      <c r="G29" s="205">
        <v>6.78</v>
      </c>
      <c r="H29" s="205">
        <v>6.78</v>
      </c>
      <c r="I29" s="230">
        <v>9.9499999999999993</v>
      </c>
    </row>
    <row r="30" spans="1:9" ht="12" hidden="1" x14ac:dyDescent="0.3">
      <c r="A30" s="220" t="s">
        <v>116</v>
      </c>
      <c r="B30" s="220" t="s">
        <v>119</v>
      </c>
      <c r="C30" s="221"/>
      <c r="D30" s="222"/>
      <c r="E30" s="222"/>
      <c r="F30" s="205">
        <v>-3.55</v>
      </c>
      <c r="G30" s="205">
        <v>0.02</v>
      </c>
      <c r="H30" s="205">
        <v>-3.5762603376848165</v>
      </c>
      <c r="I30" s="231"/>
    </row>
    <row r="31" spans="1:9" ht="12" hidden="1" x14ac:dyDescent="0.3">
      <c r="A31" s="220" t="s">
        <v>127</v>
      </c>
      <c r="B31" s="220" t="s">
        <v>119</v>
      </c>
      <c r="C31" s="221"/>
      <c r="D31" s="222"/>
      <c r="E31" s="222"/>
      <c r="F31" s="205">
        <v>5.0999999999999996</v>
      </c>
      <c r="G31" s="229">
        <v>12.29</v>
      </c>
      <c r="H31" s="205" t="s">
        <v>134</v>
      </c>
      <c r="I31" s="205" t="s">
        <v>134</v>
      </c>
    </row>
    <row r="32" spans="1:9" ht="12" hidden="1" x14ac:dyDescent="0.3">
      <c r="A32" s="220" t="s">
        <v>128</v>
      </c>
      <c r="B32" s="220" t="s">
        <v>119</v>
      </c>
      <c r="C32" s="221"/>
      <c r="D32" s="222"/>
      <c r="E32" s="222"/>
      <c r="F32" s="205">
        <v>0</v>
      </c>
      <c r="G32" s="205">
        <v>0</v>
      </c>
      <c r="H32" s="205" t="s">
        <v>134</v>
      </c>
      <c r="I32" s="205" t="s">
        <v>134</v>
      </c>
    </row>
    <row r="33" spans="1:9" ht="12" hidden="1" x14ac:dyDescent="0.3">
      <c r="A33" s="220" t="s">
        <v>129</v>
      </c>
      <c r="B33" s="220" t="s">
        <v>119</v>
      </c>
      <c r="C33" s="232"/>
      <c r="D33" s="224"/>
      <c r="E33" s="224"/>
      <c r="F33" s="211">
        <v>0.01</v>
      </c>
      <c r="G33" s="224">
        <v>0.01</v>
      </c>
      <c r="H33" s="205" t="s">
        <v>134</v>
      </c>
      <c r="I33" s="205" t="s">
        <v>134</v>
      </c>
    </row>
    <row r="34" spans="1:9" ht="12" hidden="1" x14ac:dyDescent="0.3">
      <c r="A34" s="220" t="s">
        <v>135</v>
      </c>
      <c r="B34" s="220" t="s">
        <v>119</v>
      </c>
      <c r="C34" s="221"/>
      <c r="D34" s="222"/>
      <c r="E34" s="222"/>
      <c r="F34" s="205">
        <v>0</v>
      </c>
      <c r="G34" s="205"/>
      <c r="H34" s="205"/>
      <c r="I34" s="205"/>
    </row>
    <row r="35" spans="1:9" ht="12" hidden="1" x14ac:dyDescent="0.3">
      <c r="A35" s="228" t="s">
        <v>16</v>
      </c>
      <c r="B35" s="233"/>
      <c r="C35" s="234"/>
      <c r="D35" s="235"/>
      <c r="E35" s="235"/>
      <c r="F35" s="205"/>
      <c r="G35" s="205"/>
      <c r="H35" s="205"/>
      <c r="I35" s="205"/>
    </row>
    <row r="36" spans="1:9" ht="12" hidden="1" x14ac:dyDescent="0.3">
      <c r="A36" s="220" t="s">
        <v>113</v>
      </c>
      <c r="B36" s="236" t="s">
        <v>118</v>
      </c>
      <c r="C36" s="232"/>
      <c r="D36" s="224"/>
      <c r="E36" s="224"/>
      <c r="F36" s="205">
        <v>37653125.581793904</v>
      </c>
      <c r="G36" s="205">
        <v>40720163</v>
      </c>
      <c r="H36" s="205">
        <v>37322272.289999999</v>
      </c>
      <c r="I36" s="229"/>
    </row>
    <row r="37" spans="1:9" ht="12" hidden="1" x14ac:dyDescent="0.3">
      <c r="A37" s="220" t="s">
        <v>114</v>
      </c>
      <c r="B37" s="236" t="s">
        <v>118</v>
      </c>
      <c r="C37" s="232"/>
      <c r="D37" s="224"/>
      <c r="E37" s="224"/>
      <c r="F37" s="205">
        <v>46584777.239999995</v>
      </c>
      <c r="G37" s="205">
        <v>45545813.064832062</v>
      </c>
      <c r="H37" s="205">
        <v>44566574.829999998</v>
      </c>
      <c r="I37" s="229">
        <v>37069018.792783841</v>
      </c>
    </row>
    <row r="38" spans="1:9" ht="12" hidden="1" x14ac:dyDescent="0.3">
      <c r="A38" s="220" t="s">
        <v>115</v>
      </c>
      <c r="B38" s="236" t="s">
        <v>118</v>
      </c>
      <c r="C38" s="232"/>
      <c r="D38" s="224"/>
      <c r="E38" s="224"/>
      <c r="F38" s="205">
        <v>24356843.031394958</v>
      </c>
      <c r="G38" s="205">
        <v>22948951.617673203</v>
      </c>
      <c r="H38" s="205">
        <v>16264580</v>
      </c>
      <c r="I38" s="229">
        <v>29799425.933145043</v>
      </c>
    </row>
    <row r="39" spans="1:9" ht="12" hidden="1" x14ac:dyDescent="0.3">
      <c r="A39" s="220" t="s">
        <v>116</v>
      </c>
      <c r="B39" s="236" t="s">
        <v>118</v>
      </c>
      <c r="C39" s="232"/>
      <c r="D39" s="224"/>
      <c r="E39" s="224"/>
      <c r="F39" s="205">
        <v>-20036017.739999998</v>
      </c>
      <c r="G39" s="205">
        <v>126673.45764000001</v>
      </c>
      <c r="H39" s="205">
        <v>-20286621.435839999</v>
      </c>
      <c r="I39" s="229"/>
    </row>
    <row r="40" spans="1:9" ht="12" hidden="1" x14ac:dyDescent="0.3">
      <c r="A40" s="220" t="s">
        <v>127</v>
      </c>
      <c r="B40" s="236" t="s">
        <v>118</v>
      </c>
      <c r="C40" s="232"/>
      <c r="D40" s="224"/>
      <c r="E40" s="224"/>
      <c r="F40" s="205">
        <v>70691.673564085999</v>
      </c>
      <c r="G40" s="205">
        <v>1460835.72</v>
      </c>
      <c r="H40" s="205" t="s">
        <v>134</v>
      </c>
      <c r="I40" s="205"/>
    </row>
    <row r="41" spans="1:9" ht="12" hidden="1" x14ac:dyDescent="0.3">
      <c r="A41" s="220" t="s">
        <v>130</v>
      </c>
      <c r="B41" s="236" t="s">
        <v>118</v>
      </c>
      <c r="C41" s="232"/>
      <c r="D41" s="224"/>
      <c r="E41" s="224"/>
      <c r="F41" s="205">
        <v>0</v>
      </c>
      <c r="G41" s="205">
        <v>0</v>
      </c>
      <c r="H41" s="205" t="s">
        <v>134</v>
      </c>
      <c r="I41" s="205"/>
    </row>
    <row r="42" spans="1:9" ht="12" hidden="1" x14ac:dyDescent="0.3">
      <c r="A42" s="220" t="s">
        <v>131</v>
      </c>
      <c r="B42" s="236" t="s">
        <v>118</v>
      </c>
      <c r="C42" s="232"/>
      <c r="D42" s="224"/>
      <c r="E42" s="224"/>
      <c r="F42" s="205">
        <v>76.824000000000012</v>
      </c>
      <c r="G42" s="237">
        <v>73.44</v>
      </c>
      <c r="H42" s="205" t="s">
        <v>134</v>
      </c>
      <c r="I42" s="205"/>
    </row>
    <row r="43" spans="1:9" ht="12" hidden="1" x14ac:dyDescent="0.3">
      <c r="A43" s="220" t="s">
        <v>132</v>
      </c>
      <c r="B43" s="236" t="s">
        <v>118</v>
      </c>
      <c r="C43" s="232"/>
      <c r="D43" s="224"/>
      <c r="E43" s="224"/>
      <c r="F43" s="205">
        <v>0</v>
      </c>
      <c r="G43" s="205" t="s">
        <v>134</v>
      </c>
      <c r="H43" s="205" t="s">
        <v>134</v>
      </c>
      <c r="I43" s="205"/>
    </row>
    <row r="44" spans="1:9" ht="12" x14ac:dyDescent="0.3">
      <c r="A44" s="213" t="s">
        <v>17</v>
      </c>
      <c r="B44" s="214"/>
      <c r="C44" s="215"/>
      <c r="D44" s="216"/>
      <c r="E44" s="216"/>
      <c r="F44" s="217"/>
      <c r="G44" s="217"/>
      <c r="H44" s="217"/>
      <c r="I44" s="217"/>
    </row>
    <row r="45" spans="1:9" ht="12" x14ac:dyDescent="0.3">
      <c r="A45" s="228" t="s">
        <v>109</v>
      </c>
      <c r="B45" s="220" t="s">
        <v>459</v>
      </c>
      <c r="C45" s="221">
        <v>0.41</v>
      </c>
      <c r="D45" s="205">
        <v>0.4</v>
      </c>
      <c r="E45" s="238">
        <v>0.41</v>
      </c>
      <c r="F45" s="239">
        <v>0.43</v>
      </c>
      <c r="G45" s="239">
        <v>0.48</v>
      </c>
      <c r="H45" s="239">
        <v>0.47</v>
      </c>
      <c r="I45" s="239">
        <v>0.5</v>
      </c>
    </row>
    <row r="46" spans="1:9" ht="12" x14ac:dyDescent="0.3">
      <c r="A46" s="240" t="s">
        <v>120</v>
      </c>
      <c r="B46" s="220" t="s">
        <v>124</v>
      </c>
      <c r="C46" s="221">
        <v>9725.6679330000006</v>
      </c>
      <c r="D46" s="241">
        <v>7066.46</v>
      </c>
      <c r="E46" s="238">
        <v>6726.25</v>
      </c>
      <c r="F46" s="239">
        <v>3298.7350000000001</v>
      </c>
      <c r="G46" s="239">
        <v>4259.9087919999993</v>
      </c>
      <c r="H46" s="239">
        <v>1854.3679999999999</v>
      </c>
      <c r="I46" s="239">
        <v>2241</v>
      </c>
    </row>
    <row r="47" spans="1:9" ht="12" x14ac:dyDescent="0.3">
      <c r="A47" s="240" t="s">
        <v>121</v>
      </c>
      <c r="B47" s="220" t="s">
        <v>125</v>
      </c>
      <c r="C47" s="221">
        <v>5634464</v>
      </c>
      <c r="D47" s="241">
        <v>5907438</v>
      </c>
      <c r="E47" s="238">
        <v>5872535</v>
      </c>
      <c r="F47" s="239">
        <v>5981401.4399999995</v>
      </c>
      <c r="G47" s="239">
        <v>5987175.186999999</v>
      </c>
      <c r="H47" s="239">
        <v>5942560</v>
      </c>
      <c r="I47" s="239">
        <v>5313865</v>
      </c>
    </row>
    <row r="48" spans="1:9" ht="12" x14ac:dyDescent="0.3">
      <c r="A48" s="240" t="s">
        <v>122</v>
      </c>
      <c r="B48" s="220" t="s">
        <v>125</v>
      </c>
      <c r="C48" s="221">
        <v>16206384.791999999</v>
      </c>
      <c r="D48" s="241">
        <v>7358836</v>
      </c>
      <c r="E48" s="238">
        <v>5553504.7699999996</v>
      </c>
      <c r="F48" s="239">
        <v>4599008.8030000003</v>
      </c>
      <c r="G48" s="239">
        <v>4092666.2740000002</v>
      </c>
      <c r="H48" s="239">
        <v>3365380.96</v>
      </c>
      <c r="I48" s="239">
        <v>4606839</v>
      </c>
    </row>
    <row r="49" spans="1:9" ht="12" x14ac:dyDescent="0.3">
      <c r="A49" s="240" t="s">
        <v>123</v>
      </c>
      <c r="B49" s="220" t="s">
        <v>126</v>
      </c>
      <c r="C49" s="221">
        <v>2053787.1485433332</v>
      </c>
      <c r="D49" s="241">
        <v>1264735.07</v>
      </c>
      <c r="E49" s="238">
        <v>765891.58</v>
      </c>
      <c r="F49" s="239">
        <v>730955.02868181176</v>
      </c>
      <c r="G49" s="239">
        <v>704785.5</v>
      </c>
      <c r="H49" s="239">
        <v>669385.31999999995</v>
      </c>
      <c r="I49" s="239">
        <v>576828</v>
      </c>
    </row>
    <row r="50" spans="1:9" ht="12" x14ac:dyDescent="0.3">
      <c r="A50" s="240" t="s">
        <v>270</v>
      </c>
      <c r="B50" s="220" t="s">
        <v>457</v>
      </c>
      <c r="C50" s="221">
        <v>119189.97</v>
      </c>
      <c r="D50" s="241">
        <v>87295.35</v>
      </c>
      <c r="E50" s="238">
        <v>70766.64</v>
      </c>
      <c r="F50" s="239">
        <v>79723.448000000004</v>
      </c>
      <c r="G50" s="239">
        <v>81330.26999999999</v>
      </c>
      <c r="H50" s="239">
        <v>191222.13</v>
      </c>
      <c r="I50" s="239">
        <v>207822</v>
      </c>
    </row>
    <row r="51" spans="1:9" ht="12" x14ac:dyDescent="0.3">
      <c r="A51" s="213" t="s">
        <v>18</v>
      </c>
      <c r="B51" s="214"/>
      <c r="C51" s="215"/>
      <c r="D51" s="216"/>
      <c r="E51" s="216"/>
      <c r="F51" s="217"/>
      <c r="G51" s="217"/>
      <c r="H51" s="217"/>
      <c r="I51" s="217"/>
    </row>
    <row r="52" spans="1:9" ht="13.8" x14ac:dyDescent="0.3">
      <c r="A52" s="219" t="s">
        <v>110</v>
      </c>
      <c r="B52" s="220" t="s">
        <v>693</v>
      </c>
      <c r="C52" s="221">
        <v>1.25</v>
      </c>
      <c r="D52" s="222">
        <v>0.99</v>
      </c>
      <c r="E52" s="222">
        <v>0.95</v>
      </c>
      <c r="F52" s="205">
        <v>1.1100000000000001</v>
      </c>
      <c r="G52" s="205">
        <v>1.1100000000000001</v>
      </c>
      <c r="H52" s="205">
        <v>1.1100000000000001</v>
      </c>
      <c r="I52" s="205">
        <v>1.1000000000000001</v>
      </c>
    </row>
    <row r="53" spans="1:9" ht="12" hidden="1" x14ac:dyDescent="0.3">
      <c r="A53" s="226" t="s">
        <v>19</v>
      </c>
      <c r="B53" s="220"/>
      <c r="C53" s="221"/>
      <c r="D53" s="222"/>
      <c r="E53" s="222"/>
      <c r="F53" s="205"/>
      <c r="G53" s="205"/>
      <c r="H53" s="205"/>
      <c r="I53" s="205"/>
    </row>
    <row r="54" spans="1:9" ht="12" hidden="1" x14ac:dyDescent="0.3">
      <c r="A54" s="228" t="s">
        <v>20</v>
      </c>
      <c r="B54" s="220"/>
      <c r="C54" s="221"/>
      <c r="D54" s="222"/>
      <c r="E54" s="222"/>
      <c r="F54" s="205"/>
      <c r="G54" s="205"/>
      <c r="H54" s="205"/>
      <c r="I54" s="205"/>
    </row>
    <row r="55" spans="1:9" ht="12" hidden="1" x14ac:dyDescent="0.3">
      <c r="A55" s="220" t="s">
        <v>113</v>
      </c>
      <c r="B55" s="220" t="s">
        <v>133</v>
      </c>
      <c r="C55" s="221"/>
      <c r="D55" s="222"/>
      <c r="E55" s="222"/>
      <c r="F55" s="205">
        <v>0.11</v>
      </c>
      <c r="G55" s="205">
        <v>0.16</v>
      </c>
      <c r="H55" s="205">
        <v>0.14000000000000001</v>
      </c>
      <c r="I55" s="242">
        <v>0.11700000000000001</v>
      </c>
    </row>
    <row r="56" spans="1:9" ht="12" hidden="1" x14ac:dyDescent="0.3">
      <c r="A56" s="220" t="s">
        <v>114</v>
      </c>
      <c r="B56" s="220" t="s">
        <v>133</v>
      </c>
      <c r="C56" s="221"/>
      <c r="D56" s="222"/>
      <c r="E56" s="222"/>
      <c r="F56" s="205">
        <v>2.4700000000000002</v>
      </c>
      <c r="G56" s="229">
        <v>2.27</v>
      </c>
      <c r="H56" s="205">
        <v>2.73</v>
      </c>
      <c r="I56" s="242">
        <v>2.62</v>
      </c>
    </row>
    <row r="57" spans="1:9" ht="12" hidden="1" x14ac:dyDescent="0.3">
      <c r="A57" s="220" t="s">
        <v>115</v>
      </c>
      <c r="B57" s="220" t="s">
        <v>133</v>
      </c>
      <c r="C57" s="221"/>
      <c r="D57" s="222"/>
      <c r="E57" s="222"/>
      <c r="F57" s="205">
        <v>2.11</v>
      </c>
      <c r="G57" s="205">
        <v>2.19</v>
      </c>
      <c r="H57" s="205">
        <v>2.19</v>
      </c>
      <c r="I57" s="242">
        <v>2.35</v>
      </c>
    </row>
    <row r="58" spans="1:9" ht="12" hidden="1" x14ac:dyDescent="0.3">
      <c r="A58" s="220" t="s">
        <v>116</v>
      </c>
      <c r="B58" s="220" t="s">
        <v>133</v>
      </c>
      <c r="C58" s="221"/>
      <c r="D58" s="222"/>
      <c r="E58" s="222"/>
      <c r="F58" s="229" t="s">
        <v>134</v>
      </c>
      <c r="G58" s="205">
        <v>0.11</v>
      </c>
      <c r="H58" s="205">
        <v>0.08</v>
      </c>
      <c r="I58" s="205"/>
    </row>
    <row r="59" spans="1:9" ht="12" hidden="1" x14ac:dyDescent="0.3">
      <c r="A59" s="220" t="s">
        <v>127</v>
      </c>
      <c r="B59" s="220" t="s">
        <v>133</v>
      </c>
      <c r="C59" s="221"/>
      <c r="D59" s="222"/>
      <c r="E59" s="222"/>
      <c r="F59" s="205">
        <v>0.86</v>
      </c>
      <c r="G59" s="205">
        <v>0.27</v>
      </c>
      <c r="H59" s="205" t="s">
        <v>134</v>
      </c>
      <c r="I59" s="205"/>
    </row>
    <row r="60" spans="1:9" ht="12" hidden="1" x14ac:dyDescent="0.3">
      <c r="A60" s="220" t="s">
        <v>128</v>
      </c>
      <c r="B60" s="220" t="s">
        <v>133</v>
      </c>
      <c r="C60" s="221"/>
      <c r="D60" s="222"/>
      <c r="E60" s="222"/>
      <c r="F60" s="205">
        <v>0.53</v>
      </c>
      <c r="G60" s="205" t="s">
        <v>134</v>
      </c>
      <c r="H60" s="205" t="s">
        <v>134</v>
      </c>
      <c r="I60" s="205"/>
    </row>
    <row r="61" spans="1:9" ht="12" hidden="1" x14ac:dyDescent="0.3">
      <c r="A61" s="220" t="s">
        <v>129</v>
      </c>
      <c r="B61" s="220" t="s">
        <v>133</v>
      </c>
      <c r="C61" s="221"/>
      <c r="D61" s="222"/>
      <c r="E61" s="222"/>
      <c r="F61" s="205">
        <v>0.93</v>
      </c>
      <c r="G61" s="205" t="s">
        <v>134</v>
      </c>
      <c r="H61" s="205" t="s">
        <v>134</v>
      </c>
      <c r="I61" s="205"/>
    </row>
    <row r="62" spans="1:9" ht="12" hidden="1" x14ac:dyDescent="0.3">
      <c r="A62" s="220" t="s">
        <v>117</v>
      </c>
      <c r="B62" s="220" t="s">
        <v>133</v>
      </c>
      <c r="C62" s="221"/>
      <c r="D62" s="222"/>
      <c r="E62" s="222"/>
      <c r="F62" s="229" t="s">
        <v>136</v>
      </c>
      <c r="G62" s="205" t="s">
        <v>134</v>
      </c>
      <c r="H62" s="205" t="s">
        <v>134</v>
      </c>
      <c r="I62" s="205"/>
    </row>
    <row r="63" spans="1:9" ht="12" hidden="1" x14ac:dyDescent="0.3">
      <c r="A63" s="228" t="s">
        <v>21</v>
      </c>
      <c r="B63" s="220"/>
      <c r="C63" s="221"/>
      <c r="D63" s="222"/>
      <c r="E63" s="222"/>
      <c r="F63" s="205"/>
      <c r="G63" s="205"/>
      <c r="H63" s="205"/>
      <c r="I63" s="205"/>
    </row>
    <row r="64" spans="1:9" ht="12" hidden="1" x14ac:dyDescent="0.3">
      <c r="A64" s="220" t="s">
        <v>113</v>
      </c>
      <c r="B64" s="220" t="s">
        <v>124</v>
      </c>
      <c r="C64" s="221"/>
      <c r="D64" s="222"/>
      <c r="E64" s="222"/>
      <c r="F64" s="205">
        <v>699472</v>
      </c>
      <c r="G64" s="205">
        <v>942299</v>
      </c>
      <c r="H64" s="205">
        <v>857659</v>
      </c>
      <c r="I64" s="205">
        <v>1086893</v>
      </c>
    </row>
    <row r="65" spans="1:9" ht="12" hidden="1" x14ac:dyDescent="0.3">
      <c r="A65" s="220" t="s">
        <v>114</v>
      </c>
      <c r="B65" s="220" t="s">
        <v>124</v>
      </c>
      <c r="C65" s="221"/>
      <c r="D65" s="222"/>
      <c r="E65" s="222"/>
      <c r="F65" s="205">
        <v>18021676</v>
      </c>
      <c r="G65" s="205">
        <v>16263378.53572165</v>
      </c>
      <c r="H65" s="205">
        <v>19160256</v>
      </c>
      <c r="I65" s="205">
        <v>15406290</v>
      </c>
    </row>
    <row r="66" spans="1:9" ht="12" hidden="1" x14ac:dyDescent="0.3">
      <c r="A66" s="220" t="s">
        <v>115</v>
      </c>
      <c r="B66" s="220" t="s">
        <v>124</v>
      </c>
      <c r="C66" s="221"/>
      <c r="D66" s="222"/>
      <c r="E66" s="222"/>
      <c r="F66" s="205">
        <v>8130738.5499999998</v>
      </c>
      <c r="G66" s="205">
        <v>7414527.1299999999</v>
      </c>
      <c r="H66" s="205">
        <v>5242179</v>
      </c>
      <c r="I66" s="205">
        <v>7044156</v>
      </c>
    </row>
    <row r="67" spans="1:9" ht="12" hidden="1" x14ac:dyDescent="0.3">
      <c r="A67" s="220" t="s">
        <v>116</v>
      </c>
      <c r="B67" s="220" t="s">
        <v>124</v>
      </c>
      <c r="C67" s="221"/>
      <c r="D67" s="222"/>
      <c r="E67" s="222"/>
      <c r="F67" s="205"/>
      <c r="G67" s="205">
        <v>204590</v>
      </c>
      <c r="H67" s="205">
        <v>428186.9</v>
      </c>
      <c r="I67" s="205"/>
    </row>
    <row r="68" spans="1:9" ht="12" hidden="1" x14ac:dyDescent="0.3">
      <c r="A68" s="220" t="s">
        <v>127</v>
      </c>
      <c r="B68" s="220" t="s">
        <v>124</v>
      </c>
      <c r="C68" s="221"/>
      <c r="D68" s="222"/>
      <c r="E68" s="222"/>
      <c r="F68" s="205">
        <v>11892.54</v>
      </c>
      <c r="G68" s="205"/>
      <c r="H68" s="205" t="s">
        <v>134</v>
      </c>
      <c r="I68" s="205" t="s">
        <v>134</v>
      </c>
    </row>
    <row r="69" spans="1:9" ht="12" hidden="1" x14ac:dyDescent="0.3">
      <c r="A69" s="220" t="s">
        <v>128</v>
      </c>
      <c r="B69" s="220" t="s">
        <v>124</v>
      </c>
      <c r="C69" s="221"/>
      <c r="D69" s="222"/>
      <c r="E69" s="222"/>
      <c r="F69" s="205">
        <v>5177</v>
      </c>
      <c r="G69" s="205">
        <v>8578</v>
      </c>
      <c r="H69" s="205" t="s">
        <v>134</v>
      </c>
      <c r="I69" s="205" t="s">
        <v>134</v>
      </c>
    </row>
    <row r="70" spans="1:9" ht="12" hidden="1" x14ac:dyDescent="0.3">
      <c r="A70" s="220" t="s">
        <v>129</v>
      </c>
      <c r="B70" s="220" t="s">
        <v>124</v>
      </c>
      <c r="C70" s="221"/>
      <c r="D70" s="222"/>
      <c r="E70" s="222"/>
      <c r="F70" s="205">
        <v>5923.6</v>
      </c>
      <c r="G70" s="205">
        <v>4690</v>
      </c>
      <c r="H70" s="205" t="s">
        <v>134</v>
      </c>
      <c r="I70" s="205" t="s">
        <v>134</v>
      </c>
    </row>
    <row r="71" spans="1:9" ht="12" hidden="1" x14ac:dyDescent="0.3">
      <c r="A71" s="220" t="s">
        <v>117</v>
      </c>
      <c r="B71" s="220" t="s">
        <v>124</v>
      </c>
      <c r="C71" s="221"/>
      <c r="D71" s="222"/>
      <c r="E71" s="222"/>
      <c r="F71" s="205"/>
      <c r="G71" s="205" t="s">
        <v>134</v>
      </c>
      <c r="H71" s="205" t="s">
        <v>134</v>
      </c>
      <c r="I71" s="205" t="s">
        <v>134</v>
      </c>
    </row>
    <row r="72" spans="1:9" ht="12" x14ac:dyDescent="0.3">
      <c r="A72" s="213" t="s">
        <v>111</v>
      </c>
      <c r="B72" s="214"/>
      <c r="C72" s="215"/>
      <c r="D72" s="216"/>
      <c r="E72" s="216"/>
      <c r="F72" s="217"/>
      <c r="G72" s="217"/>
      <c r="H72" s="217"/>
      <c r="I72" s="217"/>
    </row>
    <row r="73" spans="1:9" ht="12" x14ac:dyDescent="0.3">
      <c r="A73" s="219" t="s">
        <v>474</v>
      </c>
      <c r="B73" s="220" t="s">
        <v>22</v>
      </c>
      <c r="C73" s="221">
        <v>96.3</v>
      </c>
      <c r="D73" s="243">
        <v>100</v>
      </c>
      <c r="E73" s="222">
        <v>100.74</v>
      </c>
      <c r="F73" s="205">
        <v>100</v>
      </c>
      <c r="G73" s="205">
        <v>96.9</v>
      </c>
      <c r="H73" s="205">
        <v>100</v>
      </c>
      <c r="I73" s="205">
        <v>100</v>
      </c>
    </row>
    <row r="74" spans="1:9" ht="12" x14ac:dyDescent="0.3">
      <c r="A74" s="219" t="s">
        <v>137</v>
      </c>
      <c r="B74" s="220" t="s">
        <v>125</v>
      </c>
      <c r="C74" s="221">
        <v>5978740.8660000004</v>
      </c>
      <c r="D74" s="241">
        <v>2154203.0699999998</v>
      </c>
      <c r="E74" s="244" t="s">
        <v>329</v>
      </c>
      <c r="F74" s="239">
        <v>1389038</v>
      </c>
      <c r="G74" s="239">
        <v>1471833</v>
      </c>
      <c r="H74" s="239">
        <v>1289387</v>
      </c>
      <c r="I74" s="239">
        <v>1438144.34</v>
      </c>
    </row>
    <row r="75" spans="1:9" ht="12" x14ac:dyDescent="0.3">
      <c r="A75" s="219" t="s">
        <v>139</v>
      </c>
      <c r="B75" s="220" t="s">
        <v>125</v>
      </c>
      <c r="C75" s="232">
        <v>1.19</v>
      </c>
      <c r="D75" s="224">
        <v>0.93</v>
      </c>
      <c r="E75" s="224">
        <v>0.69899999999999995</v>
      </c>
      <c r="F75" s="211">
        <v>0.62</v>
      </c>
      <c r="G75" s="204">
        <v>0.56499999999999995</v>
      </c>
      <c r="H75" s="204">
        <v>0.442</v>
      </c>
      <c r="I75" s="204">
        <v>0.49399999999999999</v>
      </c>
    </row>
    <row r="76" spans="1:9" ht="12" hidden="1" x14ac:dyDescent="0.3">
      <c r="A76" s="226" t="s">
        <v>23</v>
      </c>
      <c r="B76" s="220"/>
      <c r="C76" s="221"/>
      <c r="D76" s="222"/>
      <c r="E76" s="222"/>
      <c r="F76" s="205"/>
      <c r="G76" s="205"/>
      <c r="H76" s="205"/>
      <c r="I76" s="205"/>
    </row>
    <row r="77" spans="1:9" ht="12" hidden="1" x14ac:dyDescent="0.3">
      <c r="A77" s="228" t="s">
        <v>24</v>
      </c>
      <c r="B77" s="220"/>
      <c r="C77" s="221"/>
      <c r="D77" s="222"/>
      <c r="E77" s="222"/>
      <c r="F77" s="205"/>
      <c r="G77" s="205"/>
      <c r="H77" s="205"/>
      <c r="I77" s="205"/>
    </row>
    <row r="78" spans="1:9" ht="12" hidden="1" x14ac:dyDescent="0.3">
      <c r="A78" s="220" t="s">
        <v>113</v>
      </c>
      <c r="B78" s="220" t="s">
        <v>138</v>
      </c>
      <c r="C78" s="221"/>
      <c r="D78" s="222"/>
      <c r="E78" s="222"/>
      <c r="F78" s="204">
        <v>5.33</v>
      </c>
      <c r="G78" s="204">
        <v>83.75</v>
      </c>
      <c r="H78" s="224">
        <v>13.88</v>
      </c>
      <c r="I78" s="204"/>
    </row>
    <row r="79" spans="1:9" ht="12" hidden="1" x14ac:dyDescent="0.3">
      <c r="A79" s="220" t="s">
        <v>114</v>
      </c>
      <c r="B79" s="220" t="s">
        <v>138</v>
      </c>
      <c r="C79" s="221"/>
      <c r="D79" s="222"/>
      <c r="E79" s="222"/>
      <c r="F79" s="204">
        <v>21.97</v>
      </c>
      <c r="G79" s="204">
        <v>134.63999999999999</v>
      </c>
      <c r="H79" s="204">
        <v>64.650000000000006</v>
      </c>
      <c r="I79" s="204"/>
    </row>
    <row r="80" spans="1:9" ht="12" hidden="1" x14ac:dyDescent="0.3">
      <c r="A80" s="220" t="s">
        <v>115</v>
      </c>
      <c r="B80" s="220" t="s">
        <v>138</v>
      </c>
      <c r="C80" s="221"/>
      <c r="D80" s="222"/>
      <c r="E80" s="222"/>
      <c r="F80" s="204">
        <v>16.79</v>
      </c>
      <c r="G80" s="204">
        <v>13.97</v>
      </c>
      <c r="H80" s="204">
        <v>55.57</v>
      </c>
      <c r="I80" s="204"/>
    </row>
    <row r="81" spans="1:9" ht="12" hidden="1" x14ac:dyDescent="0.3">
      <c r="A81" s="220" t="s">
        <v>116</v>
      </c>
      <c r="B81" s="220" t="s">
        <v>138</v>
      </c>
      <c r="C81" s="221"/>
      <c r="D81" s="222"/>
      <c r="E81" s="222"/>
      <c r="F81" s="204">
        <v>0</v>
      </c>
      <c r="G81" s="204">
        <v>3.524</v>
      </c>
      <c r="H81" s="204">
        <v>0</v>
      </c>
      <c r="I81" s="204"/>
    </row>
    <row r="82" spans="1:9" ht="12" hidden="1" x14ac:dyDescent="0.3">
      <c r="A82" s="220" t="s">
        <v>127</v>
      </c>
      <c r="B82" s="220" t="s">
        <v>138</v>
      </c>
      <c r="C82" s="221"/>
      <c r="D82" s="222"/>
      <c r="E82" s="222"/>
      <c r="F82" s="204">
        <v>0</v>
      </c>
      <c r="G82" s="245">
        <v>10.050000000000001</v>
      </c>
      <c r="H82" s="204" t="s">
        <v>134</v>
      </c>
      <c r="I82" s="204"/>
    </row>
    <row r="83" spans="1:9" ht="12" hidden="1" x14ac:dyDescent="0.3">
      <c r="A83" s="220" t="s">
        <v>128</v>
      </c>
      <c r="B83" s="220" t="s">
        <v>138</v>
      </c>
      <c r="C83" s="221"/>
      <c r="D83" s="222"/>
      <c r="E83" s="222"/>
      <c r="F83" s="204">
        <v>0</v>
      </c>
      <c r="G83" s="204">
        <v>0</v>
      </c>
      <c r="H83" s="204" t="s">
        <v>134</v>
      </c>
      <c r="I83" s="204"/>
    </row>
    <row r="84" spans="1:9" ht="12" hidden="1" x14ac:dyDescent="0.3">
      <c r="A84" s="220" t="s">
        <v>129</v>
      </c>
      <c r="B84" s="220" t="s">
        <v>138</v>
      </c>
      <c r="C84" s="221"/>
      <c r="D84" s="222"/>
      <c r="E84" s="222"/>
      <c r="F84" s="204">
        <v>0</v>
      </c>
      <c r="G84" s="204">
        <v>0</v>
      </c>
      <c r="H84" s="204" t="s">
        <v>134</v>
      </c>
      <c r="I84" s="204"/>
    </row>
    <row r="85" spans="1:9" ht="12" hidden="1" x14ac:dyDescent="0.3">
      <c r="A85" s="220" t="s">
        <v>117</v>
      </c>
      <c r="B85" s="220" t="s">
        <v>138</v>
      </c>
      <c r="C85" s="221"/>
      <c r="D85" s="222"/>
      <c r="E85" s="222"/>
      <c r="F85" s="204">
        <v>0</v>
      </c>
      <c r="G85" s="204">
        <v>0</v>
      </c>
      <c r="H85" s="204" t="s">
        <v>134</v>
      </c>
      <c r="I85" s="205"/>
    </row>
    <row r="86" spans="1:9" ht="12" hidden="1" x14ac:dyDescent="0.3">
      <c r="A86" s="228" t="s">
        <v>25</v>
      </c>
      <c r="B86" s="220"/>
      <c r="C86" s="221"/>
      <c r="D86" s="222"/>
      <c r="E86" s="222"/>
      <c r="F86" s="205"/>
      <c r="G86" s="205"/>
      <c r="H86" s="205"/>
      <c r="I86" s="205"/>
    </row>
    <row r="87" spans="1:9" ht="12" hidden="1" x14ac:dyDescent="0.3">
      <c r="A87" s="220" t="s">
        <v>113</v>
      </c>
      <c r="B87" s="220"/>
      <c r="C87" s="221"/>
      <c r="D87" s="222"/>
      <c r="E87" s="222"/>
      <c r="F87" s="205">
        <v>215026.87</v>
      </c>
      <c r="G87" s="205">
        <v>353993.49</v>
      </c>
      <c r="H87" s="205">
        <v>286637</v>
      </c>
      <c r="I87" s="205"/>
    </row>
    <row r="88" spans="1:9" ht="12" hidden="1" x14ac:dyDescent="0.3">
      <c r="A88" s="220" t="s">
        <v>114</v>
      </c>
      <c r="B88" s="220" t="s">
        <v>138</v>
      </c>
      <c r="C88" s="221"/>
      <c r="D88" s="222"/>
      <c r="E88" s="222"/>
      <c r="F88" s="205">
        <v>912579.11</v>
      </c>
      <c r="G88" s="205">
        <v>847416.55</v>
      </c>
      <c r="H88" s="205">
        <v>916265.67</v>
      </c>
      <c r="I88" s="205"/>
    </row>
    <row r="89" spans="1:9" ht="12" hidden="1" x14ac:dyDescent="0.3">
      <c r="A89" s="220" t="s">
        <v>115</v>
      </c>
      <c r="B89" s="220" t="s">
        <v>138</v>
      </c>
      <c r="C89" s="221"/>
      <c r="D89" s="222"/>
      <c r="E89" s="222"/>
      <c r="F89" s="205">
        <v>214387.78100000002</v>
      </c>
      <c r="G89" s="205">
        <v>255122.51</v>
      </c>
      <c r="H89" s="205">
        <v>113721.35</v>
      </c>
      <c r="I89" s="205"/>
    </row>
    <row r="90" spans="1:9" ht="12" hidden="1" x14ac:dyDescent="0.3">
      <c r="A90" s="220" t="s">
        <v>116</v>
      </c>
      <c r="B90" s="220" t="s">
        <v>138</v>
      </c>
      <c r="C90" s="221"/>
      <c r="D90" s="222"/>
      <c r="E90" s="222"/>
      <c r="F90" s="205">
        <v>269.71499999999997</v>
      </c>
      <c r="G90" s="205">
        <v>4.59</v>
      </c>
      <c r="H90" s="205">
        <v>0</v>
      </c>
      <c r="I90" s="205"/>
    </row>
    <row r="91" spans="1:9" ht="12" hidden="1" x14ac:dyDescent="0.3">
      <c r="A91" s="220" t="s">
        <v>127</v>
      </c>
      <c r="B91" s="220" t="s">
        <v>138</v>
      </c>
      <c r="C91" s="221"/>
      <c r="D91" s="222"/>
      <c r="E91" s="222"/>
      <c r="F91" s="205">
        <v>2253.4</v>
      </c>
      <c r="G91" s="205"/>
      <c r="H91" s="205" t="s">
        <v>134</v>
      </c>
      <c r="I91" s="205"/>
    </row>
    <row r="92" spans="1:9" ht="12" hidden="1" x14ac:dyDescent="0.3">
      <c r="A92" s="220" t="s">
        <v>128</v>
      </c>
      <c r="B92" s="220" t="s">
        <v>138</v>
      </c>
      <c r="C92" s="221"/>
      <c r="D92" s="222"/>
      <c r="E92" s="222"/>
      <c r="F92" s="205">
        <v>0</v>
      </c>
      <c r="G92" s="205">
        <v>0</v>
      </c>
      <c r="H92" s="205" t="s">
        <v>134</v>
      </c>
      <c r="I92" s="205"/>
    </row>
    <row r="93" spans="1:9" ht="12" hidden="1" x14ac:dyDescent="0.3">
      <c r="A93" s="220" t="s">
        <v>129</v>
      </c>
      <c r="B93" s="220" t="s">
        <v>138</v>
      </c>
      <c r="C93" s="221"/>
      <c r="D93" s="222"/>
      <c r="E93" s="222"/>
      <c r="F93" s="205">
        <v>0</v>
      </c>
      <c r="G93" s="205">
        <v>0</v>
      </c>
      <c r="H93" s="205" t="s">
        <v>134</v>
      </c>
      <c r="I93" s="205"/>
    </row>
    <row r="94" spans="1:9" ht="12" hidden="1" x14ac:dyDescent="0.3">
      <c r="A94" s="220" t="s">
        <v>117</v>
      </c>
      <c r="B94" s="220" t="s">
        <v>138</v>
      </c>
      <c r="C94" s="221"/>
      <c r="D94" s="222"/>
      <c r="E94" s="222"/>
      <c r="F94" s="205">
        <v>0</v>
      </c>
      <c r="G94" s="205">
        <v>0</v>
      </c>
      <c r="H94" s="205" t="s">
        <v>134</v>
      </c>
      <c r="I94" s="205"/>
    </row>
    <row r="95" spans="1:9" ht="12" x14ac:dyDescent="0.3">
      <c r="A95" s="213" t="s">
        <v>26</v>
      </c>
      <c r="B95" s="214"/>
      <c r="C95" s="215"/>
      <c r="D95" s="216"/>
      <c r="E95" s="216"/>
      <c r="F95" s="214"/>
      <c r="G95" s="214"/>
      <c r="H95" s="214"/>
      <c r="I95" s="214"/>
    </row>
    <row r="96" spans="1:9" ht="12" x14ac:dyDescent="0.3">
      <c r="A96" s="219" t="s">
        <v>140</v>
      </c>
      <c r="B96" s="220" t="s">
        <v>141</v>
      </c>
      <c r="C96" s="221">
        <v>6576418</v>
      </c>
      <c r="D96" s="239">
        <v>4013965</v>
      </c>
      <c r="E96" s="239">
        <v>4161333</v>
      </c>
      <c r="F96" s="239">
        <v>4280818</v>
      </c>
      <c r="G96" s="239">
        <v>3629999</v>
      </c>
      <c r="H96" s="239">
        <v>3253124.95</v>
      </c>
      <c r="I96" s="239">
        <v>1738712</v>
      </c>
    </row>
    <row r="97" spans="1:9" ht="12" x14ac:dyDescent="0.3">
      <c r="A97" s="219" t="s">
        <v>473</v>
      </c>
      <c r="B97" s="220" t="s">
        <v>22</v>
      </c>
      <c r="C97" s="221">
        <v>10</v>
      </c>
      <c r="D97" s="239">
        <v>12</v>
      </c>
      <c r="E97" s="239">
        <v>14.75</v>
      </c>
      <c r="F97" s="239">
        <v>16.329999999999998</v>
      </c>
      <c r="G97" s="209" t="s">
        <v>279</v>
      </c>
      <c r="H97" s="209" t="s">
        <v>279</v>
      </c>
      <c r="I97" s="209" t="s">
        <v>279</v>
      </c>
    </row>
    <row r="98" spans="1:9" ht="12" x14ac:dyDescent="0.3">
      <c r="A98" s="213" t="s">
        <v>112</v>
      </c>
      <c r="B98" s="214"/>
      <c r="C98" s="215"/>
      <c r="D98" s="216"/>
      <c r="E98" s="216"/>
      <c r="F98" s="214"/>
      <c r="G98" s="214"/>
      <c r="H98" s="214"/>
      <c r="I98" s="214"/>
    </row>
    <row r="99" spans="1:9" ht="12" x14ac:dyDescent="0.3">
      <c r="A99" s="219" t="s">
        <v>27</v>
      </c>
      <c r="B99" s="220" t="s">
        <v>142</v>
      </c>
      <c r="C99" s="246">
        <v>8.3000000000000004E-2</v>
      </c>
      <c r="D99" s="222">
        <v>9.4E-2</v>
      </c>
      <c r="E99" s="222">
        <v>0.11</v>
      </c>
      <c r="F99" s="205">
        <v>0.12</v>
      </c>
      <c r="G99" s="205">
        <v>0.14000000000000001</v>
      </c>
      <c r="H99" s="205">
        <v>0.14000000000000001</v>
      </c>
      <c r="I99" s="205">
        <v>0.16</v>
      </c>
    </row>
    <row r="100" spans="1:9" ht="12" x14ac:dyDescent="0.3">
      <c r="A100" s="219" t="s">
        <v>28</v>
      </c>
      <c r="B100" s="220" t="s">
        <v>142</v>
      </c>
      <c r="C100" s="221">
        <v>0.84</v>
      </c>
      <c r="D100" s="222">
        <v>0.67</v>
      </c>
      <c r="E100" s="222">
        <v>0.64</v>
      </c>
      <c r="F100" s="205">
        <v>0.7</v>
      </c>
      <c r="G100" s="205">
        <v>0.81</v>
      </c>
      <c r="H100" s="205">
        <v>0.95</v>
      </c>
      <c r="I100" s="205">
        <v>1.01</v>
      </c>
    </row>
    <row r="101" spans="1:9" ht="12" x14ac:dyDescent="0.3">
      <c r="A101" s="219" t="s">
        <v>29</v>
      </c>
      <c r="B101" s="220" t="s">
        <v>142</v>
      </c>
      <c r="C101" s="221">
        <v>1.8</v>
      </c>
      <c r="D101" s="222">
        <v>1.0900000000000001</v>
      </c>
      <c r="E101" s="222">
        <v>1.18</v>
      </c>
      <c r="F101" s="205">
        <v>1.25</v>
      </c>
      <c r="G101" s="205">
        <v>1.52</v>
      </c>
      <c r="H101" s="205">
        <v>1.65</v>
      </c>
      <c r="I101" s="205">
        <v>1.78</v>
      </c>
    </row>
    <row r="102" spans="1:9" ht="12" x14ac:dyDescent="0.3">
      <c r="A102" s="213" t="s">
        <v>30</v>
      </c>
      <c r="B102" s="214"/>
      <c r="C102" s="215"/>
      <c r="D102" s="216"/>
      <c r="E102" s="216"/>
      <c r="F102" s="214"/>
      <c r="G102" s="214"/>
      <c r="H102" s="214"/>
      <c r="I102" s="214"/>
    </row>
    <row r="103" spans="1:9" ht="12" x14ac:dyDescent="0.3">
      <c r="A103" s="219" t="s">
        <v>32</v>
      </c>
      <c r="B103" s="220" t="s">
        <v>31</v>
      </c>
      <c r="C103" s="221">
        <v>88704</v>
      </c>
      <c r="D103" s="247">
        <v>34859</v>
      </c>
      <c r="E103" s="247">
        <v>18611</v>
      </c>
      <c r="F103" s="248">
        <v>33719</v>
      </c>
      <c r="G103" s="248">
        <v>37196</v>
      </c>
      <c r="H103" s="248">
        <v>10123</v>
      </c>
      <c r="I103" s="248">
        <v>12002</v>
      </c>
    </row>
    <row r="104" spans="1:9" ht="12" x14ac:dyDescent="0.3">
      <c r="A104" s="219"/>
      <c r="B104" s="220"/>
      <c r="C104" s="221"/>
      <c r="D104" s="247"/>
      <c r="E104" s="247"/>
      <c r="F104" s="248"/>
      <c r="G104" s="248"/>
      <c r="H104" s="248"/>
      <c r="I104" s="248"/>
    </row>
    <row r="105" spans="1:9" ht="15.6" x14ac:dyDescent="0.3">
      <c r="A105" s="506" t="s">
        <v>704</v>
      </c>
      <c r="B105" s="506"/>
      <c r="C105" s="506"/>
      <c r="D105" s="506"/>
      <c r="E105" s="506"/>
      <c r="F105" s="506"/>
      <c r="G105" s="506"/>
      <c r="H105" s="506"/>
      <c r="I105" s="506"/>
    </row>
    <row r="106" spans="1:9" hidden="1" x14ac:dyDescent="0.3">
      <c r="A106" s="4" t="s">
        <v>311</v>
      </c>
      <c r="G106" s="10"/>
      <c r="H106" s="10"/>
      <c r="I106" s="10"/>
    </row>
    <row r="107" spans="1:9" hidden="1" x14ac:dyDescent="0.3">
      <c r="A107" s="4" t="s">
        <v>277</v>
      </c>
      <c r="G107" s="10"/>
      <c r="H107" s="10"/>
      <c r="I107" s="10"/>
    </row>
    <row r="108" spans="1:9" hidden="1" x14ac:dyDescent="0.3">
      <c r="G108" s="10"/>
      <c r="H108" s="10"/>
      <c r="I108" s="10"/>
    </row>
    <row r="109" spans="1:9" hidden="1" x14ac:dyDescent="0.3">
      <c r="A109" s="4" t="s">
        <v>312</v>
      </c>
      <c r="G109" s="10"/>
      <c r="H109" s="10"/>
      <c r="I109" s="10"/>
    </row>
    <row r="110" spans="1:9" hidden="1" x14ac:dyDescent="0.3">
      <c r="A110" s="4" t="s">
        <v>313</v>
      </c>
      <c r="G110" s="10"/>
      <c r="H110" s="10"/>
      <c r="I110" s="10"/>
    </row>
    <row r="111" spans="1:9" ht="13.8" x14ac:dyDescent="0.3">
      <c r="A111" s="219" t="s">
        <v>705</v>
      </c>
      <c r="B111" s="220" t="s">
        <v>706</v>
      </c>
      <c r="C111" s="221">
        <v>11431996.4</v>
      </c>
      <c r="D111" s="222"/>
      <c r="E111" s="222"/>
      <c r="F111" s="205"/>
      <c r="G111" s="205"/>
      <c r="H111" s="205"/>
      <c r="I111" s="205"/>
    </row>
    <row r="112" spans="1:9" ht="13.8" x14ac:dyDescent="0.3">
      <c r="A112" s="219" t="s">
        <v>707</v>
      </c>
      <c r="B112" s="220" t="s">
        <v>706</v>
      </c>
      <c r="C112" s="221">
        <v>5369787.6200000001</v>
      </c>
      <c r="D112" s="222"/>
      <c r="E112" s="222"/>
      <c r="F112" s="205"/>
      <c r="G112" s="205"/>
      <c r="H112" s="205"/>
      <c r="I112" s="205"/>
    </row>
    <row r="113" spans="1:9" ht="13.8" x14ac:dyDescent="0.3">
      <c r="A113" s="219" t="s">
        <v>708</v>
      </c>
      <c r="B113" s="220" t="s">
        <v>709</v>
      </c>
      <c r="C113" s="221">
        <v>39582.454599999997</v>
      </c>
      <c r="D113" s="222"/>
      <c r="E113" s="222"/>
      <c r="F113" s="205"/>
      <c r="G113" s="205"/>
      <c r="H113" s="205"/>
      <c r="I113" s="205"/>
    </row>
    <row r="114" spans="1:9" ht="12" x14ac:dyDescent="0.3">
      <c r="A114" s="219" t="s">
        <v>710</v>
      </c>
      <c r="B114" s="220" t="s">
        <v>711</v>
      </c>
      <c r="C114" s="221">
        <v>5.3995172894956811E-2</v>
      </c>
      <c r="D114" s="222"/>
      <c r="E114" s="222"/>
      <c r="F114" s="205"/>
      <c r="G114" s="205"/>
      <c r="H114" s="205"/>
      <c r="I114" s="205"/>
    </row>
    <row r="115" spans="1:9" x14ac:dyDescent="0.3">
      <c r="E115" s="4"/>
      <c r="G115" s="4"/>
      <c r="H115" s="4"/>
      <c r="I115" s="4"/>
    </row>
    <row r="116" spans="1:9" x14ac:dyDescent="0.3">
      <c r="E116" s="4"/>
      <c r="G116" s="4"/>
      <c r="H116" s="4"/>
      <c r="I116" s="4"/>
    </row>
    <row r="117" spans="1:9" x14ac:dyDescent="0.3">
      <c r="E117" s="4"/>
      <c r="G117" s="4"/>
      <c r="H117" s="4"/>
      <c r="I117" s="4"/>
    </row>
    <row r="118" spans="1:9" x14ac:dyDescent="0.3">
      <c r="E118" s="4"/>
      <c r="G118" s="4"/>
      <c r="H118" s="4"/>
      <c r="I118" s="4"/>
    </row>
    <row r="119" spans="1:9" x14ac:dyDescent="0.3">
      <c r="E119" s="4"/>
      <c r="G119" s="4"/>
      <c r="H119" s="4"/>
      <c r="I119" s="4"/>
    </row>
    <row r="120" spans="1:9" x14ac:dyDescent="0.3">
      <c r="E120" s="4"/>
      <c r="G120" s="4"/>
      <c r="H120" s="4"/>
      <c r="I120" s="4"/>
    </row>
    <row r="121" spans="1:9" x14ac:dyDescent="0.3">
      <c r="E121" s="4"/>
      <c r="G121" s="4"/>
      <c r="H121" s="4"/>
      <c r="I121" s="4"/>
    </row>
    <row r="122" spans="1:9" x14ac:dyDescent="0.3">
      <c r="E122" s="4"/>
      <c r="G122" s="4"/>
      <c r="H122" s="4"/>
      <c r="I122" s="4"/>
    </row>
    <row r="123" spans="1:9" x14ac:dyDescent="0.3">
      <c r="G123" s="10"/>
      <c r="H123" s="10"/>
      <c r="I123" s="10"/>
    </row>
    <row r="124" spans="1:9" x14ac:dyDescent="0.3">
      <c r="G124" s="10"/>
      <c r="H124" s="10"/>
      <c r="I124" s="10"/>
    </row>
    <row r="125" spans="1:9" x14ac:dyDescent="0.3">
      <c r="G125" s="10"/>
      <c r="H125" s="10"/>
      <c r="I125" s="10"/>
    </row>
    <row r="126" spans="1:9" x14ac:dyDescent="0.3">
      <c r="G126" s="10"/>
      <c r="H126" s="10"/>
      <c r="I126" s="10"/>
    </row>
    <row r="127" spans="1:9" x14ac:dyDescent="0.3">
      <c r="G127" s="10"/>
      <c r="H127" s="10"/>
      <c r="I127" s="10"/>
    </row>
    <row r="128" spans="1:9" x14ac:dyDescent="0.3">
      <c r="G128" s="10"/>
      <c r="H128" s="10"/>
      <c r="I128" s="10"/>
    </row>
    <row r="129" spans="7:9" x14ac:dyDescent="0.3">
      <c r="G129" s="10"/>
      <c r="H129" s="10"/>
      <c r="I129" s="10"/>
    </row>
    <row r="130" spans="7:9" x14ac:dyDescent="0.3">
      <c r="G130" s="10"/>
      <c r="H130" s="10"/>
      <c r="I130" s="10"/>
    </row>
    <row r="131" spans="7:9" x14ac:dyDescent="0.3">
      <c r="G131" s="10"/>
      <c r="H131" s="10"/>
      <c r="I131" s="10"/>
    </row>
    <row r="132" spans="7:9" x14ac:dyDescent="0.3">
      <c r="G132" s="10"/>
      <c r="H132" s="10"/>
      <c r="I132" s="10"/>
    </row>
    <row r="133" spans="7:9" x14ac:dyDescent="0.3">
      <c r="G133" s="10"/>
      <c r="H133" s="10"/>
      <c r="I133" s="10"/>
    </row>
    <row r="134" spans="7:9" x14ac:dyDescent="0.3">
      <c r="G134" s="10"/>
      <c r="H134" s="10"/>
      <c r="I134" s="10"/>
    </row>
    <row r="135" spans="7:9" x14ac:dyDescent="0.3">
      <c r="G135" s="10"/>
      <c r="H135" s="10"/>
      <c r="I135" s="10"/>
    </row>
    <row r="136" spans="7:9" x14ac:dyDescent="0.3">
      <c r="G136" s="10"/>
      <c r="H136" s="10"/>
      <c r="I136" s="10"/>
    </row>
    <row r="137" spans="7:9" x14ac:dyDescent="0.3">
      <c r="G137" s="10"/>
      <c r="H137" s="10"/>
      <c r="I137" s="10"/>
    </row>
    <row r="138" spans="7:9" x14ac:dyDescent="0.3">
      <c r="G138" s="10"/>
      <c r="H138" s="10"/>
      <c r="I138" s="10"/>
    </row>
    <row r="139" spans="7:9" x14ac:dyDescent="0.3">
      <c r="G139" s="10"/>
      <c r="H139" s="10"/>
      <c r="I139" s="10"/>
    </row>
    <row r="140" spans="7:9" x14ac:dyDescent="0.3">
      <c r="G140" s="10"/>
      <c r="H140" s="10"/>
      <c r="I140" s="10"/>
    </row>
    <row r="141" spans="7:9" x14ac:dyDescent="0.3">
      <c r="G141" s="10"/>
      <c r="H141" s="10"/>
      <c r="I141" s="10"/>
    </row>
    <row r="142" spans="7:9" x14ac:dyDescent="0.3">
      <c r="G142" s="10"/>
      <c r="H142" s="10"/>
      <c r="I142" s="10"/>
    </row>
    <row r="143" spans="7:9" x14ac:dyDescent="0.3">
      <c r="G143" s="10"/>
      <c r="H143" s="10"/>
      <c r="I143" s="10"/>
    </row>
    <row r="144" spans="7:9" x14ac:dyDescent="0.3">
      <c r="G144" s="10"/>
      <c r="H144" s="10"/>
      <c r="I144" s="10"/>
    </row>
    <row r="145" spans="7:9" x14ac:dyDescent="0.3">
      <c r="G145" s="10"/>
      <c r="H145" s="10"/>
      <c r="I145" s="10"/>
    </row>
    <row r="146" spans="7:9" x14ac:dyDescent="0.3">
      <c r="G146" s="10"/>
      <c r="H146" s="10"/>
      <c r="I146" s="10"/>
    </row>
    <row r="147" spans="7:9" x14ac:dyDescent="0.3">
      <c r="G147" s="10"/>
      <c r="H147" s="10"/>
      <c r="I147" s="10"/>
    </row>
    <row r="148" spans="7:9" x14ac:dyDescent="0.3">
      <c r="G148" s="10"/>
      <c r="H148" s="10"/>
      <c r="I148" s="10"/>
    </row>
    <row r="149" spans="7:9" x14ac:dyDescent="0.3">
      <c r="G149" s="10"/>
      <c r="H149" s="10"/>
      <c r="I149" s="10"/>
    </row>
    <row r="150" spans="7:9" x14ac:dyDescent="0.3">
      <c r="G150" s="10"/>
      <c r="H150" s="10"/>
      <c r="I150" s="10"/>
    </row>
    <row r="151" spans="7:9" x14ac:dyDescent="0.3">
      <c r="G151" s="10"/>
      <c r="H151" s="10"/>
      <c r="I151" s="10"/>
    </row>
    <row r="152" spans="7:9" x14ac:dyDescent="0.3">
      <c r="G152" s="10"/>
      <c r="H152" s="10"/>
      <c r="I152" s="10"/>
    </row>
    <row r="153" spans="7:9" x14ac:dyDescent="0.3">
      <c r="G153" s="10"/>
      <c r="H153" s="10"/>
      <c r="I153" s="10"/>
    </row>
    <row r="154" spans="7:9" x14ac:dyDescent="0.3">
      <c r="G154" s="10"/>
      <c r="H154" s="10"/>
      <c r="I154" s="10"/>
    </row>
    <row r="155" spans="7:9" x14ac:dyDescent="0.3">
      <c r="G155" s="10"/>
      <c r="H155" s="10"/>
      <c r="I155" s="10"/>
    </row>
    <row r="156" spans="7:9" x14ac:dyDescent="0.3">
      <c r="G156" s="10"/>
      <c r="H156" s="10"/>
      <c r="I156" s="10"/>
    </row>
    <row r="157" spans="7:9" x14ac:dyDescent="0.3">
      <c r="G157" s="10"/>
      <c r="H157" s="10"/>
      <c r="I157" s="10"/>
    </row>
    <row r="158" spans="7:9" x14ac:dyDescent="0.3">
      <c r="G158" s="10"/>
      <c r="H158" s="10"/>
      <c r="I158" s="10"/>
    </row>
    <row r="159" spans="7:9" x14ac:dyDescent="0.3">
      <c r="G159" s="10"/>
      <c r="H159" s="10"/>
      <c r="I159" s="10"/>
    </row>
    <row r="160" spans="7:9" x14ac:dyDescent="0.3">
      <c r="G160" s="10"/>
      <c r="H160" s="10"/>
      <c r="I160" s="10"/>
    </row>
    <row r="161" spans="7:9" x14ac:dyDescent="0.3">
      <c r="G161" s="10"/>
      <c r="H161" s="10"/>
      <c r="I161" s="10"/>
    </row>
    <row r="162" spans="7:9" x14ac:dyDescent="0.3">
      <c r="G162" s="10"/>
      <c r="H162" s="10"/>
      <c r="I162" s="10"/>
    </row>
    <row r="163" spans="7:9" x14ac:dyDescent="0.3">
      <c r="G163" s="10"/>
      <c r="H163" s="10"/>
      <c r="I163" s="10"/>
    </row>
    <row r="164" spans="7:9" x14ac:dyDescent="0.3">
      <c r="G164" s="10"/>
      <c r="H164" s="10"/>
      <c r="I164" s="10"/>
    </row>
    <row r="165" spans="7:9" x14ac:dyDescent="0.3">
      <c r="G165" s="10"/>
      <c r="H165" s="10"/>
      <c r="I165" s="10"/>
    </row>
    <row r="166" spans="7:9" x14ac:dyDescent="0.3">
      <c r="G166" s="10"/>
      <c r="H166" s="10"/>
      <c r="I166" s="10"/>
    </row>
    <row r="167" spans="7:9" x14ac:dyDescent="0.3">
      <c r="G167" s="10"/>
      <c r="H167" s="10"/>
      <c r="I167" s="10"/>
    </row>
    <row r="168" spans="7:9" x14ac:dyDescent="0.3">
      <c r="G168" s="10"/>
      <c r="H168" s="10"/>
      <c r="I168" s="10"/>
    </row>
    <row r="169" spans="7:9" x14ac:dyDescent="0.3">
      <c r="G169" s="10"/>
      <c r="H169" s="10"/>
      <c r="I169" s="10"/>
    </row>
    <row r="170" spans="7:9" x14ac:dyDescent="0.3">
      <c r="G170" s="10"/>
      <c r="H170" s="10"/>
      <c r="I170" s="10"/>
    </row>
    <row r="171" spans="7:9" x14ac:dyDescent="0.3">
      <c r="G171" s="10"/>
      <c r="H171" s="10"/>
      <c r="I171" s="10"/>
    </row>
    <row r="172" spans="7:9" x14ac:dyDescent="0.3">
      <c r="G172" s="10"/>
      <c r="H172" s="10"/>
      <c r="I172" s="10"/>
    </row>
    <row r="173" spans="7:9" x14ac:dyDescent="0.3">
      <c r="G173" s="10"/>
      <c r="H173" s="10"/>
      <c r="I173" s="10"/>
    </row>
    <row r="174" spans="7:9" x14ac:dyDescent="0.3">
      <c r="G174" s="10"/>
      <c r="H174" s="10"/>
      <c r="I174" s="10"/>
    </row>
    <row r="175" spans="7:9" x14ac:dyDescent="0.3">
      <c r="G175" s="10"/>
      <c r="H175" s="10"/>
      <c r="I175" s="10"/>
    </row>
    <row r="176" spans="7:9" x14ac:dyDescent="0.3">
      <c r="G176" s="10"/>
      <c r="H176" s="10"/>
      <c r="I176" s="10"/>
    </row>
    <row r="177" spans="7:9" x14ac:dyDescent="0.3">
      <c r="G177" s="10"/>
      <c r="H177" s="10"/>
      <c r="I177" s="10"/>
    </row>
    <row r="178" spans="7:9" x14ac:dyDescent="0.3">
      <c r="G178" s="10"/>
      <c r="H178" s="10"/>
      <c r="I178" s="10"/>
    </row>
    <row r="179" spans="7:9" x14ac:dyDescent="0.3">
      <c r="G179" s="10"/>
      <c r="H179" s="10"/>
      <c r="I179" s="10"/>
    </row>
    <row r="180" spans="7:9" x14ac:dyDescent="0.3">
      <c r="G180" s="10"/>
      <c r="H180" s="10"/>
      <c r="I180" s="10"/>
    </row>
    <row r="181" spans="7:9" x14ac:dyDescent="0.3">
      <c r="G181" s="10"/>
      <c r="H181" s="10"/>
      <c r="I181" s="10"/>
    </row>
    <row r="182" spans="7:9" x14ac:dyDescent="0.3">
      <c r="G182" s="10"/>
      <c r="H182" s="10"/>
      <c r="I182" s="10"/>
    </row>
    <row r="183" spans="7:9" x14ac:dyDescent="0.3">
      <c r="G183" s="10"/>
      <c r="H183" s="10"/>
      <c r="I183" s="10"/>
    </row>
    <row r="184" spans="7:9" x14ac:dyDescent="0.3">
      <c r="G184" s="10"/>
      <c r="H184" s="10"/>
      <c r="I184" s="10"/>
    </row>
    <row r="185" spans="7:9" x14ac:dyDescent="0.3">
      <c r="G185" s="10"/>
      <c r="H185" s="10"/>
      <c r="I185" s="10"/>
    </row>
    <row r="186" spans="7:9" x14ac:dyDescent="0.3">
      <c r="G186" s="10"/>
      <c r="H186" s="10"/>
      <c r="I186" s="10"/>
    </row>
    <row r="187" spans="7:9" x14ac:dyDescent="0.3">
      <c r="G187" s="10"/>
      <c r="H187" s="10"/>
      <c r="I187" s="10"/>
    </row>
    <row r="188" spans="7:9" x14ac:dyDescent="0.3">
      <c r="G188" s="10"/>
      <c r="H188" s="10"/>
      <c r="I188" s="10"/>
    </row>
    <row r="189" spans="7:9" x14ac:dyDescent="0.3">
      <c r="G189" s="10"/>
      <c r="H189" s="10"/>
      <c r="I189" s="10"/>
    </row>
    <row r="190" spans="7:9" x14ac:dyDescent="0.3">
      <c r="G190" s="10"/>
      <c r="H190" s="10"/>
      <c r="I190" s="10"/>
    </row>
    <row r="191" spans="7:9" x14ac:dyDescent="0.3">
      <c r="G191" s="10"/>
      <c r="H191" s="10"/>
      <c r="I191" s="10"/>
    </row>
    <row r="192" spans="7:9" x14ac:dyDescent="0.3">
      <c r="G192" s="10"/>
      <c r="H192" s="10"/>
      <c r="I192" s="10"/>
    </row>
    <row r="193" spans="7:9" x14ac:dyDescent="0.3">
      <c r="G193" s="10"/>
      <c r="H193" s="10"/>
      <c r="I193" s="10"/>
    </row>
    <row r="194" spans="7:9" x14ac:dyDescent="0.3">
      <c r="G194" s="10"/>
      <c r="H194" s="10"/>
      <c r="I194" s="10"/>
    </row>
    <row r="195" spans="7:9" x14ac:dyDescent="0.3">
      <c r="G195" s="10"/>
      <c r="H195" s="10"/>
      <c r="I195" s="10"/>
    </row>
    <row r="196" spans="7:9" x14ac:dyDescent="0.3">
      <c r="G196" s="10"/>
      <c r="H196" s="10"/>
      <c r="I196" s="10"/>
    </row>
    <row r="197" spans="7:9" x14ac:dyDescent="0.3">
      <c r="G197" s="10"/>
      <c r="H197" s="10"/>
      <c r="I197" s="10"/>
    </row>
    <row r="198" spans="7:9" x14ac:dyDescent="0.3">
      <c r="G198" s="10"/>
      <c r="H198" s="10"/>
      <c r="I198" s="10"/>
    </row>
    <row r="199" spans="7:9" x14ac:dyDescent="0.3">
      <c r="G199" s="10"/>
      <c r="H199" s="10"/>
      <c r="I199" s="10"/>
    </row>
    <row r="200" spans="7:9" x14ac:dyDescent="0.3">
      <c r="G200" s="10"/>
      <c r="H200" s="10"/>
      <c r="I200" s="10"/>
    </row>
    <row r="201" spans="7:9" x14ac:dyDescent="0.3">
      <c r="G201" s="10"/>
      <c r="H201" s="10"/>
      <c r="I201" s="10"/>
    </row>
    <row r="202" spans="7:9" x14ac:dyDescent="0.3">
      <c r="G202" s="10"/>
      <c r="H202" s="10"/>
      <c r="I202" s="10"/>
    </row>
    <row r="203" spans="7:9" x14ac:dyDescent="0.3">
      <c r="G203" s="10"/>
      <c r="H203" s="10"/>
      <c r="I203" s="10"/>
    </row>
    <row r="204" spans="7:9" x14ac:dyDescent="0.3">
      <c r="G204" s="10"/>
      <c r="H204" s="10"/>
      <c r="I204" s="10"/>
    </row>
    <row r="205" spans="7:9" x14ac:dyDescent="0.3">
      <c r="G205" s="10"/>
      <c r="H205" s="10"/>
      <c r="I205" s="10"/>
    </row>
    <row r="206" spans="7:9" x14ac:dyDescent="0.3">
      <c r="G206" s="10"/>
      <c r="H206" s="10"/>
      <c r="I206" s="10"/>
    </row>
    <row r="207" spans="7:9" x14ac:dyDescent="0.3">
      <c r="G207" s="10"/>
      <c r="H207" s="10"/>
      <c r="I207" s="10"/>
    </row>
    <row r="208" spans="7:9" x14ac:dyDescent="0.3">
      <c r="G208" s="10"/>
      <c r="H208" s="10"/>
      <c r="I208" s="10"/>
    </row>
    <row r="209" spans="7:9" x14ac:dyDescent="0.3">
      <c r="G209" s="10"/>
      <c r="H209" s="10"/>
      <c r="I209" s="10"/>
    </row>
    <row r="210" spans="7:9" x14ac:dyDescent="0.3">
      <c r="G210" s="10"/>
      <c r="H210" s="10"/>
      <c r="I210" s="10"/>
    </row>
    <row r="211" spans="7:9" x14ac:dyDescent="0.3">
      <c r="G211" s="10"/>
      <c r="H211" s="10"/>
      <c r="I211" s="10"/>
    </row>
    <row r="212" spans="7:9" x14ac:dyDescent="0.3">
      <c r="G212" s="10"/>
      <c r="H212" s="10"/>
      <c r="I212" s="10"/>
    </row>
    <row r="213" spans="7:9" x14ac:dyDescent="0.3">
      <c r="G213" s="10"/>
      <c r="H213" s="10"/>
      <c r="I213" s="10"/>
    </row>
    <row r="214" spans="7:9" x14ac:dyDescent="0.3">
      <c r="G214" s="10"/>
      <c r="H214" s="10"/>
      <c r="I214" s="10"/>
    </row>
    <row r="215" spans="7:9" x14ac:dyDescent="0.3">
      <c r="G215" s="10"/>
      <c r="H215" s="10"/>
      <c r="I215" s="10"/>
    </row>
    <row r="216" spans="7:9" x14ac:dyDescent="0.3">
      <c r="G216" s="10"/>
      <c r="H216" s="10"/>
      <c r="I216" s="10"/>
    </row>
    <row r="217" spans="7:9" x14ac:dyDescent="0.3">
      <c r="G217" s="10"/>
      <c r="H217" s="10"/>
      <c r="I217" s="10"/>
    </row>
    <row r="218" spans="7:9" x14ac:dyDescent="0.3">
      <c r="G218" s="10"/>
      <c r="H218" s="10"/>
      <c r="I218" s="10"/>
    </row>
    <row r="219" spans="7:9" x14ac:dyDescent="0.3">
      <c r="G219" s="10"/>
      <c r="H219" s="10"/>
      <c r="I219" s="10"/>
    </row>
    <row r="220" spans="7:9" x14ac:dyDescent="0.3">
      <c r="G220" s="10"/>
      <c r="H220" s="10"/>
      <c r="I220" s="10"/>
    </row>
    <row r="221" spans="7:9" x14ac:dyDescent="0.3">
      <c r="G221" s="10"/>
      <c r="H221" s="10"/>
      <c r="I221" s="10"/>
    </row>
    <row r="222" spans="7:9" x14ac:dyDescent="0.3">
      <c r="G222" s="10"/>
      <c r="H222" s="10"/>
      <c r="I222" s="10"/>
    </row>
    <row r="223" spans="7:9" x14ac:dyDescent="0.3">
      <c r="G223" s="10"/>
      <c r="H223" s="10"/>
      <c r="I223" s="10"/>
    </row>
    <row r="224" spans="7:9" x14ac:dyDescent="0.3">
      <c r="G224" s="10"/>
      <c r="H224" s="10"/>
      <c r="I224" s="10"/>
    </row>
    <row r="225" spans="7:9" x14ac:dyDescent="0.3">
      <c r="G225" s="10"/>
      <c r="H225" s="10"/>
      <c r="I225" s="10"/>
    </row>
    <row r="226" spans="7:9" x14ac:dyDescent="0.3">
      <c r="G226" s="10"/>
      <c r="H226" s="10"/>
      <c r="I226" s="10"/>
    </row>
    <row r="227" spans="7:9" x14ac:dyDescent="0.3">
      <c r="G227" s="10"/>
      <c r="H227" s="10"/>
      <c r="I227" s="10"/>
    </row>
    <row r="228" spans="7:9" x14ac:dyDescent="0.3">
      <c r="G228" s="10"/>
      <c r="H228" s="10"/>
      <c r="I228" s="10"/>
    </row>
    <row r="229" spans="7:9" x14ac:dyDescent="0.3">
      <c r="G229" s="10"/>
      <c r="H229" s="10"/>
      <c r="I229" s="10"/>
    </row>
    <row r="230" spans="7:9" x14ac:dyDescent="0.3">
      <c r="G230" s="10"/>
      <c r="H230" s="10"/>
      <c r="I230" s="10"/>
    </row>
    <row r="231" spans="7:9" x14ac:dyDescent="0.3">
      <c r="G231" s="10"/>
      <c r="H231" s="10"/>
      <c r="I231" s="10"/>
    </row>
    <row r="232" spans="7:9" x14ac:dyDescent="0.3">
      <c r="G232" s="10"/>
      <c r="H232" s="10"/>
      <c r="I232" s="10"/>
    </row>
    <row r="233" spans="7:9" x14ac:dyDescent="0.3">
      <c r="G233" s="10"/>
      <c r="H233" s="10"/>
      <c r="I233" s="10"/>
    </row>
    <row r="234" spans="7:9" x14ac:dyDescent="0.3">
      <c r="G234" s="10"/>
      <c r="H234" s="10"/>
      <c r="I234" s="10"/>
    </row>
    <row r="235" spans="7:9" x14ac:dyDescent="0.3">
      <c r="G235" s="10"/>
      <c r="H235" s="10"/>
      <c r="I235" s="10"/>
    </row>
    <row r="236" spans="7:9" x14ac:dyDescent="0.3">
      <c r="G236" s="10"/>
      <c r="H236" s="10"/>
      <c r="I236" s="10"/>
    </row>
  </sheetData>
  <mergeCells count="3">
    <mergeCell ref="J2:K2"/>
    <mergeCell ref="A2:G4"/>
    <mergeCell ref="A105:I105"/>
  </mergeCells>
  <hyperlinks>
    <hyperlink ref="I4" r:id="rId1"/>
    <hyperlink ref="I3" location="Index!A1" display="Index"/>
  </hyperlinks>
  <pageMargins left="0.7" right="0.7" top="0.75" bottom="0.75" header="0.3" footer="0.3"/>
  <pageSetup paperSize="9" orientation="portrait" r:id="rId2"/>
  <ignoredErrors>
    <ignoredError sqref="E7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R25"/>
  <sheetViews>
    <sheetView showGridLines="0" zoomScale="80" zoomScaleNormal="80" workbookViewId="0">
      <selection activeCell="M34" sqref="M34"/>
    </sheetView>
  </sheetViews>
  <sheetFormatPr defaultColWidth="9.44140625" defaultRowHeight="10.199999999999999" x14ac:dyDescent="0.3"/>
  <cols>
    <col min="1" max="1" width="40.5546875" style="4" customWidth="1"/>
    <col min="2" max="2" width="14" style="4" customWidth="1"/>
    <col min="3" max="8" width="9.44140625" style="3"/>
    <col min="9" max="16" width="9.44140625" style="4"/>
    <col min="17" max="17" width="5.5546875" style="4" customWidth="1"/>
    <col min="18" max="16384" width="9.44140625" style="4"/>
  </cols>
  <sheetData>
    <row r="1" spans="1:18" ht="12.6" customHeight="1" x14ac:dyDescent="0.3">
      <c r="A1" s="31"/>
      <c r="B1" s="31"/>
      <c r="C1" s="31"/>
      <c r="D1" s="31"/>
      <c r="E1" s="31"/>
      <c r="F1" s="31"/>
      <c r="G1" s="31"/>
      <c r="H1" s="31"/>
      <c r="I1" s="31"/>
      <c r="J1" s="31"/>
      <c r="K1" s="31"/>
      <c r="L1" s="31"/>
      <c r="M1" s="31"/>
      <c r="N1" s="31"/>
      <c r="O1" s="476" t="s">
        <v>492</v>
      </c>
      <c r="P1" s="476"/>
      <c r="Q1" s="476"/>
      <c r="R1" s="476"/>
    </row>
    <row r="2" spans="1:18" ht="24.6" x14ac:dyDescent="0.3">
      <c r="A2" s="67" t="s">
        <v>276</v>
      </c>
      <c r="B2" s="31"/>
      <c r="C2" s="31"/>
      <c r="D2" s="31"/>
      <c r="E2" s="31"/>
      <c r="F2" s="31"/>
      <c r="G2" s="31"/>
      <c r="H2" s="31"/>
      <c r="I2" s="31"/>
      <c r="J2" s="31"/>
      <c r="K2" s="31"/>
      <c r="L2" s="31"/>
      <c r="M2" s="31"/>
      <c r="N2" s="31"/>
      <c r="O2" s="31"/>
      <c r="P2" s="31"/>
      <c r="Q2" s="477" t="s">
        <v>1</v>
      </c>
      <c r="R2" s="477"/>
    </row>
    <row r="3" spans="1:18" s="2" customFormat="1" ht="17.399999999999999" x14ac:dyDescent="0.3">
      <c r="A3" s="31"/>
      <c r="B3" s="31"/>
      <c r="C3" s="31"/>
      <c r="D3" s="31"/>
      <c r="E3" s="31"/>
      <c r="F3" s="31"/>
      <c r="G3" s="31"/>
      <c r="H3" s="31"/>
      <c r="I3" s="31"/>
      <c r="J3" s="31"/>
      <c r="K3" s="31"/>
      <c r="L3" s="31"/>
      <c r="M3" s="31"/>
      <c r="N3" s="31"/>
      <c r="O3" s="31"/>
      <c r="P3" s="31"/>
      <c r="Q3" s="477" t="s">
        <v>2</v>
      </c>
      <c r="R3" s="477"/>
    </row>
    <row r="7" spans="1:18" ht="21.45" customHeight="1" x14ac:dyDescent="0.3"/>
    <row r="25" spans="12:12" ht="14.4" x14ac:dyDescent="0.3">
      <c r="L25"/>
    </row>
  </sheetData>
  <mergeCells count="3">
    <mergeCell ref="O1:R1"/>
    <mergeCell ref="Q2:R2"/>
    <mergeCell ref="Q3:R3"/>
  </mergeCells>
  <hyperlinks>
    <hyperlink ref="Q2" location="Index!A1" display="Index"/>
    <hyperlink ref="Q3" r:id="rId1"/>
    <hyperlink ref="Q3:R3" r:id="rId2" display="Website"/>
  </hyperlinks>
  <pageMargins left="0.7" right="0.7" top="0.75" bottom="0.75" header="0.3" footer="0.3"/>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CC3300"/>
  </sheetPr>
  <dimension ref="A1:I102"/>
  <sheetViews>
    <sheetView showGridLines="0" zoomScaleNormal="100" workbookViewId="0">
      <pane xSplit="1" topLeftCell="B1" activePane="topRight" state="frozen"/>
      <selection pane="topRight" activeCell="C38" sqref="C38"/>
    </sheetView>
  </sheetViews>
  <sheetFormatPr defaultColWidth="9.44140625" defaultRowHeight="10.199999999999999" x14ac:dyDescent="0.3"/>
  <cols>
    <col min="1" max="1" width="48.44140625" style="4" customWidth="1"/>
    <col min="2" max="2" width="13.33203125" style="4" customWidth="1"/>
    <col min="3" max="3" width="13.33203125" style="83" customWidth="1"/>
    <col min="4" max="4" width="14.44140625" style="4" customWidth="1"/>
    <col min="5" max="5" width="15.33203125" style="4" customWidth="1"/>
    <col min="6" max="6" width="16" style="4" customWidth="1"/>
    <col min="7" max="7" width="15.44140625" style="3" customWidth="1"/>
    <col min="8" max="8" width="15.33203125" style="3" customWidth="1"/>
    <col min="9" max="9" width="13" style="3" customWidth="1"/>
    <col min="10" max="16384" width="9.44140625" style="4"/>
  </cols>
  <sheetData>
    <row r="1" spans="1:9" ht="5.0999999999999996" customHeight="1" x14ac:dyDescent="0.3">
      <c r="B1" s="71"/>
      <c r="C1" s="81"/>
      <c r="D1" s="71"/>
      <c r="E1" s="71"/>
      <c r="F1" s="71"/>
      <c r="G1" s="71"/>
      <c r="H1" s="71"/>
      <c r="I1" s="71"/>
    </row>
    <row r="2" spans="1:9" ht="15" customHeight="1" x14ac:dyDescent="0.3">
      <c r="A2" s="478" t="s">
        <v>33</v>
      </c>
      <c r="B2" s="71"/>
      <c r="C2" s="81"/>
      <c r="D2" s="71"/>
      <c r="E2" s="71"/>
      <c r="F2" s="71"/>
      <c r="G2" s="71"/>
      <c r="H2" s="459" t="s">
        <v>492</v>
      </c>
      <c r="I2" s="459"/>
    </row>
    <row r="3" spans="1:9" ht="15" customHeight="1" x14ac:dyDescent="0.3">
      <c r="A3" s="478"/>
      <c r="B3" s="71"/>
      <c r="C3" s="81"/>
      <c r="D3" s="71"/>
      <c r="E3" s="71"/>
      <c r="F3" s="71"/>
      <c r="G3" s="71"/>
      <c r="H3" s="5"/>
      <c r="I3" s="6" t="s">
        <v>1</v>
      </c>
    </row>
    <row r="4" spans="1:9" ht="15" customHeight="1" x14ac:dyDescent="0.3">
      <c r="A4" s="478"/>
      <c r="B4" s="71"/>
      <c r="C4" s="81"/>
      <c r="D4" s="71"/>
      <c r="E4" s="71"/>
      <c r="F4" s="71"/>
      <c r="G4" s="71"/>
      <c r="H4" s="5"/>
      <c r="I4" s="107" t="s">
        <v>2</v>
      </c>
    </row>
    <row r="5" spans="1:9" s="2" customFormat="1" ht="12.45" customHeight="1" x14ac:dyDescent="0.3">
      <c r="A5" s="478"/>
      <c r="B5" s="71"/>
      <c r="C5" s="81"/>
      <c r="D5" s="71"/>
      <c r="E5" s="71"/>
      <c r="F5" s="71"/>
      <c r="G5" s="71"/>
      <c r="H5" s="5"/>
    </row>
    <row r="6" spans="1:9" ht="12" x14ac:dyDescent="0.3">
      <c r="A6" s="249"/>
      <c r="B6" s="249" t="s">
        <v>3</v>
      </c>
      <c r="C6" s="250" t="s">
        <v>491</v>
      </c>
      <c r="D6" s="251" t="s">
        <v>339</v>
      </c>
      <c r="E6" s="251" t="s">
        <v>308</v>
      </c>
      <c r="F6" s="251" t="s">
        <v>98</v>
      </c>
      <c r="G6" s="251" t="s">
        <v>4</v>
      </c>
      <c r="H6" s="251" t="s">
        <v>5</v>
      </c>
      <c r="I6" s="251" t="s">
        <v>6</v>
      </c>
    </row>
    <row r="7" spans="1:9" ht="12" x14ac:dyDescent="0.3">
      <c r="A7" s="252" t="s">
        <v>34</v>
      </c>
      <c r="B7" s="253"/>
      <c r="C7" s="254"/>
      <c r="D7" s="255"/>
      <c r="E7" s="255"/>
      <c r="F7" s="227"/>
      <c r="G7" s="227"/>
      <c r="H7" s="227"/>
      <c r="I7" s="227"/>
    </row>
    <row r="8" spans="1:9" ht="12" x14ac:dyDescent="0.3">
      <c r="A8" s="198" t="s">
        <v>99</v>
      </c>
      <c r="B8" s="198" t="s">
        <v>35</v>
      </c>
      <c r="C8" s="256">
        <f>C9+C10</f>
        <v>5220</v>
      </c>
      <c r="D8" s="257">
        <v>3129</v>
      </c>
      <c r="E8" s="257">
        <v>2500</v>
      </c>
      <c r="F8" s="258">
        <v>2310</v>
      </c>
      <c r="G8" s="258">
        <v>1603</v>
      </c>
      <c r="H8" s="258">
        <v>1578</v>
      </c>
      <c r="I8" s="258">
        <v>1677</v>
      </c>
    </row>
    <row r="9" spans="1:9" s="104" customFormat="1" ht="11.55" customHeight="1" x14ac:dyDescent="0.3">
      <c r="A9" s="259" t="s">
        <v>36</v>
      </c>
      <c r="B9" s="259" t="s">
        <v>35</v>
      </c>
      <c r="C9" s="260">
        <v>3632</v>
      </c>
      <c r="D9" s="261">
        <v>1677</v>
      </c>
      <c r="E9" s="261">
        <v>2189</v>
      </c>
      <c r="F9" s="248">
        <v>1005</v>
      </c>
      <c r="G9" s="248">
        <v>797</v>
      </c>
      <c r="H9" s="248" t="s">
        <v>279</v>
      </c>
      <c r="I9" s="248" t="s">
        <v>279</v>
      </c>
    </row>
    <row r="10" spans="1:9" s="104" customFormat="1" ht="10.95" customHeight="1" x14ac:dyDescent="0.3">
      <c r="A10" s="259" t="s">
        <v>37</v>
      </c>
      <c r="B10" s="259" t="s">
        <v>35</v>
      </c>
      <c r="C10" s="260">
        <v>1588</v>
      </c>
      <c r="D10" s="261">
        <v>1452</v>
      </c>
      <c r="E10" s="261">
        <v>311</v>
      </c>
      <c r="F10" s="248">
        <v>1305</v>
      </c>
      <c r="G10" s="248">
        <v>806</v>
      </c>
      <c r="H10" s="248" t="s">
        <v>279</v>
      </c>
      <c r="I10" s="248" t="s">
        <v>279</v>
      </c>
    </row>
    <row r="11" spans="1:9" ht="12" x14ac:dyDescent="0.3">
      <c r="A11" s="219" t="s">
        <v>38</v>
      </c>
      <c r="B11" s="198" t="s">
        <v>35</v>
      </c>
      <c r="C11" s="262">
        <v>294</v>
      </c>
      <c r="D11" s="203">
        <v>177</v>
      </c>
      <c r="E11" s="203">
        <v>124</v>
      </c>
      <c r="F11" s="248">
        <v>104</v>
      </c>
      <c r="G11" s="248">
        <v>70</v>
      </c>
      <c r="H11" s="248">
        <v>66</v>
      </c>
      <c r="I11" s="248">
        <v>75</v>
      </c>
    </row>
    <row r="12" spans="1:9" ht="12" x14ac:dyDescent="0.3">
      <c r="A12" s="219" t="s">
        <v>39</v>
      </c>
      <c r="B12" s="198" t="s">
        <v>35</v>
      </c>
      <c r="C12" s="262">
        <v>6</v>
      </c>
      <c r="D12" s="203">
        <v>4</v>
      </c>
      <c r="E12" s="203">
        <v>6</v>
      </c>
      <c r="F12" s="248">
        <v>6</v>
      </c>
      <c r="G12" s="248">
        <v>6</v>
      </c>
      <c r="H12" s="248">
        <v>6</v>
      </c>
      <c r="I12" s="248">
        <v>6</v>
      </c>
    </row>
    <row r="13" spans="1:9" ht="12" x14ac:dyDescent="0.3">
      <c r="A13" s="219" t="s">
        <v>40</v>
      </c>
      <c r="B13" s="198" t="s">
        <v>35</v>
      </c>
      <c r="C13" s="262">
        <v>7480</v>
      </c>
      <c r="D13" s="263">
        <v>7132</v>
      </c>
      <c r="E13" s="263">
        <v>5471</v>
      </c>
      <c r="F13" s="248">
        <v>2430</v>
      </c>
      <c r="G13" s="248">
        <v>2457</v>
      </c>
      <c r="H13" s="248">
        <v>2474</v>
      </c>
      <c r="I13" s="248">
        <v>2579</v>
      </c>
    </row>
    <row r="14" spans="1:9" ht="12" x14ac:dyDescent="0.3">
      <c r="A14" s="219" t="s">
        <v>461</v>
      </c>
      <c r="B14" s="264" t="s">
        <v>35</v>
      </c>
      <c r="C14" s="265">
        <v>1588</v>
      </c>
      <c r="D14" s="263">
        <v>886</v>
      </c>
      <c r="E14" s="263">
        <v>957</v>
      </c>
      <c r="F14" s="248">
        <v>983</v>
      </c>
      <c r="G14" s="248">
        <f>542+492</f>
        <v>1034</v>
      </c>
      <c r="H14" s="248">
        <f>556+492</f>
        <v>1048</v>
      </c>
      <c r="I14" s="209" t="s">
        <v>279</v>
      </c>
    </row>
    <row r="15" spans="1:9" ht="12" x14ac:dyDescent="0.3">
      <c r="A15" s="266" t="s">
        <v>41</v>
      </c>
      <c r="B15" s="263"/>
      <c r="C15" s="265"/>
      <c r="D15" s="263"/>
      <c r="E15" s="263"/>
      <c r="F15" s="248"/>
      <c r="G15" s="248"/>
      <c r="H15" s="248"/>
      <c r="I15" s="211"/>
    </row>
    <row r="16" spans="1:9" ht="12" x14ac:dyDescent="0.3">
      <c r="A16" s="220" t="s">
        <v>42</v>
      </c>
      <c r="B16" s="198" t="s">
        <v>35</v>
      </c>
      <c r="C16" s="262">
        <v>816</v>
      </c>
      <c r="D16" s="203">
        <v>467</v>
      </c>
      <c r="E16" s="203">
        <v>263</v>
      </c>
      <c r="F16" s="248">
        <v>96</v>
      </c>
      <c r="G16" s="248">
        <v>40</v>
      </c>
      <c r="H16" s="248">
        <v>64</v>
      </c>
      <c r="I16" s="248">
        <v>91</v>
      </c>
    </row>
    <row r="17" spans="1:9" ht="12" x14ac:dyDescent="0.3">
      <c r="A17" s="220" t="s">
        <v>43</v>
      </c>
      <c r="B17" s="198" t="s">
        <v>35</v>
      </c>
      <c r="C17" s="262">
        <v>3640</v>
      </c>
      <c r="D17" s="263">
        <v>2187</v>
      </c>
      <c r="E17" s="263">
        <v>1882</v>
      </c>
      <c r="F17" s="248">
        <v>1101</v>
      </c>
      <c r="G17" s="248">
        <v>819</v>
      </c>
      <c r="H17" s="248">
        <v>1288</v>
      </c>
      <c r="I17" s="248">
        <v>1356</v>
      </c>
    </row>
    <row r="18" spans="1:9" ht="12" x14ac:dyDescent="0.3">
      <c r="A18" s="220" t="s">
        <v>44</v>
      </c>
      <c r="B18" s="198" t="s">
        <v>35</v>
      </c>
      <c r="C18" s="262">
        <v>764</v>
      </c>
      <c r="D18" s="203">
        <v>475</v>
      </c>
      <c r="E18" s="203">
        <v>355</v>
      </c>
      <c r="F18" s="248">
        <v>1113</v>
      </c>
      <c r="G18" s="248">
        <v>744</v>
      </c>
      <c r="H18" s="248">
        <v>226</v>
      </c>
      <c r="I18" s="248">
        <v>230</v>
      </c>
    </row>
    <row r="19" spans="1:9" ht="36" x14ac:dyDescent="0.3">
      <c r="A19" s="267" t="s">
        <v>45</v>
      </c>
      <c r="B19" s="220" t="s">
        <v>22</v>
      </c>
      <c r="C19" s="268">
        <f>C14/C8</f>
        <v>0.30421455938697317</v>
      </c>
      <c r="D19" s="222">
        <v>28.31</v>
      </c>
      <c r="E19" s="222">
        <v>38.28</v>
      </c>
      <c r="F19" s="269">
        <v>42.01</v>
      </c>
      <c r="G19" s="269">
        <v>33.81</v>
      </c>
      <c r="H19" s="269">
        <v>25</v>
      </c>
      <c r="I19" s="269">
        <v>25</v>
      </c>
    </row>
    <row r="20" spans="1:9" customFormat="1" ht="21.6" customHeight="1" x14ac:dyDescent="0.3">
      <c r="A20" s="267" t="s">
        <v>46</v>
      </c>
      <c r="B20" s="220" t="s">
        <v>22</v>
      </c>
      <c r="C20" s="270">
        <v>100</v>
      </c>
      <c r="D20" s="205">
        <v>100</v>
      </c>
      <c r="E20" s="205">
        <v>100</v>
      </c>
      <c r="F20" s="269">
        <v>100</v>
      </c>
      <c r="G20" s="269">
        <v>100</v>
      </c>
      <c r="H20" s="269">
        <v>100</v>
      </c>
      <c r="I20" s="269">
        <v>100</v>
      </c>
    </row>
    <row r="21" spans="1:9" customFormat="1" ht="11.25" customHeight="1" x14ac:dyDescent="0.3">
      <c r="A21" s="267" t="s">
        <v>592</v>
      </c>
      <c r="B21" s="220" t="s">
        <v>144</v>
      </c>
      <c r="C21" s="271">
        <f>54580/5220</f>
        <v>10.455938697318008</v>
      </c>
      <c r="D21" s="222">
        <v>11.05</v>
      </c>
      <c r="E21" s="222">
        <v>11.93</v>
      </c>
      <c r="F21" s="269">
        <f>23485/F8</f>
        <v>10.166666666666666</v>
      </c>
      <c r="G21" s="269">
        <f>22286/1603</f>
        <v>13.90268247036806</v>
      </c>
      <c r="H21" s="269">
        <f>21307/H8</f>
        <v>13.50253485424588</v>
      </c>
      <c r="I21" s="269">
        <f>22809/I8</f>
        <v>13.601073345259392</v>
      </c>
    </row>
    <row r="22" spans="1:9" customFormat="1" ht="11.25" customHeight="1" x14ac:dyDescent="0.3">
      <c r="A22" s="267" t="s">
        <v>47</v>
      </c>
      <c r="B22" s="220" t="s">
        <v>22</v>
      </c>
      <c r="C22" s="270">
        <v>7.66</v>
      </c>
      <c r="D22" s="222">
        <v>10.46</v>
      </c>
      <c r="E22" s="222">
        <v>6.48</v>
      </c>
      <c r="F22" s="238">
        <v>4.68</v>
      </c>
      <c r="G22" s="269">
        <v>4.76</v>
      </c>
      <c r="H22" s="269">
        <v>2.21</v>
      </c>
      <c r="I22" s="269">
        <v>2.99</v>
      </c>
    </row>
    <row r="23" spans="1:9" ht="12" x14ac:dyDescent="0.3">
      <c r="A23" s="267" t="s">
        <v>143</v>
      </c>
      <c r="B23" s="220" t="s">
        <v>22</v>
      </c>
      <c r="C23" s="270">
        <v>5.72</v>
      </c>
      <c r="D23" s="222">
        <v>5.66</v>
      </c>
      <c r="E23" s="244">
        <v>4.96</v>
      </c>
      <c r="F23" s="272">
        <v>4.5</v>
      </c>
      <c r="G23" s="272">
        <v>4.37</v>
      </c>
      <c r="H23" s="273">
        <v>4.18</v>
      </c>
      <c r="I23" s="273">
        <v>4.47</v>
      </c>
    </row>
    <row r="24" spans="1:9" ht="12" x14ac:dyDescent="0.3">
      <c r="A24" s="266" t="s">
        <v>48</v>
      </c>
      <c r="B24" s="220"/>
      <c r="C24" s="270"/>
      <c r="D24" s="222"/>
      <c r="E24" s="222"/>
      <c r="F24" s="248"/>
      <c r="G24" s="248"/>
      <c r="H24" s="248"/>
      <c r="I24" s="248"/>
    </row>
    <row r="25" spans="1:9" ht="11.25" customHeight="1" x14ac:dyDescent="0.3">
      <c r="A25" s="266" t="s">
        <v>100</v>
      </c>
      <c r="B25" s="220" t="s">
        <v>49</v>
      </c>
      <c r="C25" s="274">
        <v>128329</v>
      </c>
      <c r="D25" s="247">
        <v>89687</v>
      </c>
      <c r="E25" s="247">
        <v>63798</v>
      </c>
      <c r="F25" s="248">
        <v>39439</v>
      </c>
      <c r="G25" s="248">
        <v>23198</v>
      </c>
      <c r="H25" s="248">
        <v>33715</v>
      </c>
      <c r="I25" s="248">
        <v>49272</v>
      </c>
    </row>
    <row r="26" spans="1:9" ht="12" x14ac:dyDescent="0.3">
      <c r="A26" s="266" t="s">
        <v>50</v>
      </c>
      <c r="B26" s="211"/>
      <c r="C26" s="275"/>
      <c r="D26" s="224"/>
      <c r="E26" s="224"/>
      <c r="F26" s="211"/>
      <c r="G26" s="211"/>
      <c r="H26" s="211"/>
      <c r="I26" s="211"/>
    </row>
    <row r="27" spans="1:9" ht="12" hidden="1" x14ac:dyDescent="0.3">
      <c r="A27" s="220" t="s">
        <v>51</v>
      </c>
      <c r="B27" s="220" t="s">
        <v>49</v>
      </c>
      <c r="C27" s="270"/>
      <c r="D27" s="247">
        <v>40192</v>
      </c>
      <c r="E27" s="276">
        <v>16225</v>
      </c>
      <c r="F27" s="248">
        <v>30356</v>
      </c>
      <c r="G27" s="248">
        <v>14099</v>
      </c>
      <c r="H27" s="248">
        <v>9852</v>
      </c>
      <c r="I27" s="248">
        <v>11645</v>
      </c>
    </row>
    <row r="28" spans="1:9" ht="12" hidden="1" x14ac:dyDescent="0.3">
      <c r="A28" s="220" t="s">
        <v>52</v>
      </c>
      <c r="B28" s="220" t="s">
        <v>49</v>
      </c>
      <c r="C28" s="270"/>
      <c r="D28" s="247">
        <v>38647</v>
      </c>
      <c r="E28" s="277">
        <v>60223</v>
      </c>
      <c r="F28" s="248">
        <v>15853.36</v>
      </c>
      <c r="G28" s="248">
        <v>13266</v>
      </c>
      <c r="H28" s="248">
        <v>7900</v>
      </c>
      <c r="I28" s="248">
        <v>10474</v>
      </c>
    </row>
    <row r="29" spans="1:9" ht="12" hidden="1" x14ac:dyDescent="0.3">
      <c r="A29" s="226" t="s">
        <v>53</v>
      </c>
      <c r="B29" s="220" t="s">
        <v>49</v>
      </c>
      <c r="C29" s="270"/>
      <c r="D29" s="222"/>
      <c r="E29" s="222"/>
      <c r="F29" s="269">
        <v>20.059999999999999</v>
      </c>
      <c r="G29" s="269">
        <v>14.47</v>
      </c>
      <c r="H29" s="269">
        <v>27.2</v>
      </c>
      <c r="I29" s="269">
        <v>29.3</v>
      </c>
    </row>
    <row r="30" spans="1:9" ht="12" hidden="1" x14ac:dyDescent="0.3">
      <c r="A30" s="220" t="s">
        <v>51</v>
      </c>
      <c r="B30" s="220" t="s">
        <v>49</v>
      </c>
      <c r="C30" s="270"/>
      <c r="D30" s="222"/>
      <c r="E30" s="222"/>
      <c r="F30" s="269"/>
      <c r="G30" s="269"/>
      <c r="H30" s="269"/>
      <c r="I30" s="269"/>
    </row>
    <row r="31" spans="1:9" ht="12" hidden="1" x14ac:dyDescent="0.3">
      <c r="A31" s="220" t="s">
        <v>54</v>
      </c>
      <c r="B31" s="220" t="s">
        <v>49</v>
      </c>
      <c r="C31" s="270"/>
      <c r="D31" s="222"/>
      <c r="E31" s="222"/>
      <c r="F31" s="269"/>
      <c r="G31" s="269"/>
      <c r="H31" s="269"/>
      <c r="I31" s="269"/>
    </row>
    <row r="32" spans="1:9" ht="12" hidden="1" x14ac:dyDescent="0.3">
      <c r="A32" s="220" t="s">
        <v>55</v>
      </c>
      <c r="B32" s="220" t="s">
        <v>49</v>
      </c>
      <c r="C32" s="270"/>
      <c r="D32" s="222"/>
      <c r="E32" s="222"/>
      <c r="F32" s="269"/>
      <c r="G32" s="269"/>
      <c r="H32" s="269"/>
      <c r="I32" s="269"/>
    </row>
    <row r="33" spans="1:9" ht="12" hidden="1" x14ac:dyDescent="0.3">
      <c r="A33" s="220" t="s">
        <v>56</v>
      </c>
      <c r="B33" s="220" t="s">
        <v>49</v>
      </c>
      <c r="C33" s="270"/>
      <c r="D33" s="222"/>
      <c r="E33" s="222"/>
      <c r="F33" s="269"/>
      <c r="G33" s="269"/>
      <c r="H33" s="269"/>
      <c r="I33" s="269"/>
    </row>
    <row r="34" spans="1:9" ht="12" x14ac:dyDescent="0.3">
      <c r="A34" s="226" t="s">
        <v>53</v>
      </c>
      <c r="B34" s="220" t="s">
        <v>49</v>
      </c>
      <c r="C34" s="270">
        <v>25.69</v>
      </c>
      <c r="D34" s="222">
        <v>29</v>
      </c>
      <c r="E34" s="244">
        <v>25.52</v>
      </c>
      <c r="F34" s="269">
        <v>17.07</v>
      </c>
      <c r="G34" s="269">
        <v>14.47</v>
      </c>
      <c r="H34" s="269">
        <v>21.36</v>
      </c>
      <c r="I34" s="209" t="s">
        <v>279</v>
      </c>
    </row>
    <row r="35" spans="1:9" ht="12" x14ac:dyDescent="0.3">
      <c r="A35" s="226" t="s">
        <v>57</v>
      </c>
      <c r="B35" s="226"/>
      <c r="C35" s="278"/>
      <c r="D35" s="279"/>
      <c r="E35" s="280"/>
      <c r="F35" s="281"/>
      <c r="G35" s="281"/>
      <c r="H35" s="281"/>
      <c r="I35" s="281"/>
    </row>
    <row r="36" spans="1:9" ht="12" x14ac:dyDescent="0.3">
      <c r="A36" s="220" t="s">
        <v>58</v>
      </c>
      <c r="B36" s="220" t="s">
        <v>35</v>
      </c>
      <c r="C36" s="270">
        <v>1</v>
      </c>
      <c r="D36" s="244">
        <v>3</v>
      </c>
      <c r="E36" s="222">
        <v>1</v>
      </c>
      <c r="F36" s="282">
        <v>0</v>
      </c>
      <c r="G36" s="282">
        <v>0</v>
      </c>
      <c r="H36" s="282">
        <v>0</v>
      </c>
      <c r="I36" s="283">
        <v>3</v>
      </c>
    </row>
    <row r="37" spans="1:9" ht="12" x14ac:dyDescent="0.3">
      <c r="A37" s="220" t="s">
        <v>59</v>
      </c>
      <c r="B37" s="220" t="s">
        <v>60</v>
      </c>
      <c r="C37" s="270">
        <v>0.13</v>
      </c>
      <c r="D37" s="244">
        <v>0.36</v>
      </c>
      <c r="E37" s="222">
        <v>0.15</v>
      </c>
      <c r="F37" s="282">
        <v>0</v>
      </c>
      <c r="G37" s="284">
        <v>0.1</v>
      </c>
      <c r="H37" s="282">
        <v>0.11</v>
      </c>
      <c r="I37" s="285">
        <v>0.26</v>
      </c>
    </row>
    <row r="38" spans="1:9" ht="12" x14ac:dyDescent="0.3">
      <c r="A38" s="220" t="s">
        <v>61</v>
      </c>
      <c r="B38" s="220" t="s">
        <v>60</v>
      </c>
      <c r="C38" s="270">
        <v>0.12</v>
      </c>
      <c r="D38" s="244">
        <v>0</v>
      </c>
      <c r="E38" s="222">
        <v>0</v>
      </c>
      <c r="F38" s="282">
        <v>0</v>
      </c>
      <c r="G38" s="282">
        <v>0</v>
      </c>
      <c r="H38" s="282">
        <v>0</v>
      </c>
      <c r="I38" s="286">
        <v>0</v>
      </c>
    </row>
    <row r="39" spans="1:9" ht="12" x14ac:dyDescent="0.3">
      <c r="A39" s="220" t="s">
        <v>62</v>
      </c>
      <c r="B39" s="220" t="s">
        <v>60</v>
      </c>
      <c r="C39" s="270">
        <v>0</v>
      </c>
      <c r="D39" s="244">
        <v>0.61</v>
      </c>
      <c r="E39" s="222">
        <v>0.15</v>
      </c>
      <c r="F39" s="282">
        <v>0</v>
      </c>
      <c r="G39" s="284">
        <v>0.1</v>
      </c>
      <c r="H39" s="282">
        <v>0.11</v>
      </c>
      <c r="I39" s="248">
        <v>0.26</v>
      </c>
    </row>
    <row r="40" spans="1:9" ht="12" hidden="1" x14ac:dyDescent="0.3">
      <c r="A40" s="220" t="s">
        <v>103</v>
      </c>
      <c r="B40" s="220" t="s">
        <v>60</v>
      </c>
      <c r="C40" s="270"/>
      <c r="D40" s="244"/>
      <c r="E40" s="222"/>
      <c r="F40" s="282">
        <v>0</v>
      </c>
      <c r="G40" s="282">
        <v>0</v>
      </c>
      <c r="H40" s="282">
        <v>0</v>
      </c>
      <c r="I40" s="269"/>
    </row>
    <row r="41" spans="1:9" ht="12" hidden="1" x14ac:dyDescent="0.3">
      <c r="A41" s="220" t="s">
        <v>101</v>
      </c>
      <c r="B41" s="220" t="s">
        <v>60</v>
      </c>
      <c r="C41" s="270"/>
      <c r="D41" s="244"/>
      <c r="E41" s="222"/>
      <c r="F41" s="282">
        <v>0</v>
      </c>
      <c r="G41" s="282">
        <v>0</v>
      </c>
      <c r="H41" s="287">
        <v>0</v>
      </c>
      <c r="I41" s="288">
        <v>0</v>
      </c>
    </row>
    <row r="42" spans="1:9" ht="12" hidden="1" x14ac:dyDescent="0.3">
      <c r="A42" s="220" t="s">
        <v>102</v>
      </c>
      <c r="B42" s="220" t="s">
        <v>60</v>
      </c>
      <c r="C42" s="270"/>
      <c r="D42" s="244"/>
      <c r="E42" s="222"/>
      <c r="F42" s="282">
        <v>0.59</v>
      </c>
      <c r="G42" s="282">
        <v>1.83</v>
      </c>
      <c r="H42" s="282">
        <v>1.08</v>
      </c>
      <c r="I42" s="248">
        <v>3.24</v>
      </c>
    </row>
    <row r="43" spans="1:9" ht="12" hidden="1" x14ac:dyDescent="0.3">
      <c r="A43" s="226" t="s">
        <v>63</v>
      </c>
      <c r="B43" s="226"/>
      <c r="C43" s="278"/>
      <c r="D43" s="279"/>
      <c r="E43" s="280"/>
      <c r="F43" s="281"/>
      <c r="G43" s="281"/>
      <c r="H43" s="281"/>
      <c r="I43" s="281"/>
    </row>
    <row r="44" spans="1:9" ht="12" x14ac:dyDescent="0.3">
      <c r="A44" s="220" t="s">
        <v>103</v>
      </c>
      <c r="B44" s="220" t="s">
        <v>60</v>
      </c>
      <c r="C44" s="270">
        <v>0.77</v>
      </c>
      <c r="D44" s="205">
        <f>(8*1000000)/17601938</f>
        <v>0.4544954084033247</v>
      </c>
      <c r="E44" s="205">
        <f>(2*1000000)/13181605</f>
        <v>0.15172659171625913</v>
      </c>
      <c r="F44" s="222">
        <v>0</v>
      </c>
      <c r="G44" s="205">
        <f>(1*1000000)/9839771</f>
        <v>0.10162838139220923</v>
      </c>
      <c r="H44" s="209" t="s">
        <v>279</v>
      </c>
      <c r="I44" s="209" t="s">
        <v>279</v>
      </c>
    </row>
    <row r="45" spans="1:9" s="104" customFormat="1" ht="12" x14ac:dyDescent="0.3">
      <c r="A45" s="289" t="s">
        <v>101</v>
      </c>
      <c r="B45" s="289" t="s">
        <v>60</v>
      </c>
      <c r="C45" s="290">
        <v>0.62</v>
      </c>
      <c r="D45" s="291">
        <v>1.61</v>
      </c>
      <c r="E45" s="291">
        <v>0</v>
      </c>
      <c r="F45" s="291">
        <v>1.25</v>
      </c>
      <c r="G45" s="291" t="s">
        <v>279</v>
      </c>
      <c r="H45" s="292" t="s">
        <v>279</v>
      </c>
      <c r="I45" s="292"/>
    </row>
    <row r="46" spans="1:9" s="104" customFormat="1" ht="12" x14ac:dyDescent="0.3">
      <c r="A46" s="289" t="s">
        <v>102</v>
      </c>
      <c r="B46" s="289" t="s">
        <v>60</v>
      </c>
      <c r="C46" s="293">
        <v>0.83</v>
      </c>
      <c r="D46" s="291">
        <v>10.039999999999999</v>
      </c>
      <c r="E46" s="291">
        <v>3.09</v>
      </c>
      <c r="F46" s="291">
        <v>15.34</v>
      </c>
      <c r="G46" s="291" t="s">
        <v>279</v>
      </c>
      <c r="H46" s="292" t="s">
        <v>279</v>
      </c>
      <c r="I46" s="292"/>
    </row>
    <row r="47" spans="1:9" ht="12" x14ac:dyDescent="0.3">
      <c r="A47" s="226" t="s">
        <v>325</v>
      </c>
      <c r="B47" s="220"/>
      <c r="C47" s="270"/>
      <c r="D47" s="244"/>
      <c r="E47" s="244"/>
      <c r="F47" s="244"/>
      <c r="G47" s="244"/>
      <c r="H47" s="248"/>
      <c r="I47" s="248"/>
    </row>
    <row r="48" spans="1:9" ht="25.05" customHeight="1" x14ac:dyDescent="0.25">
      <c r="A48" s="220" t="s">
        <v>64</v>
      </c>
      <c r="B48" s="220" t="s">
        <v>22</v>
      </c>
      <c r="C48" s="270">
        <v>27.63</v>
      </c>
      <c r="D48" s="222">
        <v>14.37</v>
      </c>
      <c r="E48" s="294" t="s">
        <v>490</v>
      </c>
      <c r="F48" s="269">
        <v>21.71</v>
      </c>
      <c r="G48" s="248">
        <v>27</v>
      </c>
      <c r="H48" s="248">
        <v>20</v>
      </c>
      <c r="I48" s="269">
        <v>17.28</v>
      </c>
    </row>
    <row r="49" spans="1:9" ht="12" x14ac:dyDescent="0.3">
      <c r="A49" s="226" t="s">
        <v>65</v>
      </c>
      <c r="B49" s="220"/>
      <c r="C49" s="270"/>
      <c r="D49" s="222"/>
      <c r="E49" s="222"/>
      <c r="F49" s="248"/>
      <c r="G49" s="248"/>
      <c r="H49" s="248"/>
      <c r="I49" s="248"/>
    </row>
    <row r="50" spans="1:9" ht="12" x14ac:dyDescent="0.3">
      <c r="A50" s="267" t="s">
        <v>66</v>
      </c>
      <c r="B50" s="220" t="s">
        <v>67</v>
      </c>
      <c r="C50" s="270">
        <v>48.78</v>
      </c>
      <c r="D50" s="222">
        <v>33.950000000000003</v>
      </c>
      <c r="E50" s="222">
        <v>32.47</v>
      </c>
      <c r="F50" s="295">
        <v>27.91</v>
      </c>
      <c r="G50" s="295">
        <v>17.170000000000002</v>
      </c>
      <c r="H50" s="269">
        <v>17.28</v>
      </c>
      <c r="I50" s="269">
        <v>16.75</v>
      </c>
    </row>
    <row r="51" spans="1:9" ht="12" hidden="1" x14ac:dyDescent="0.3">
      <c r="A51" s="226" t="s">
        <v>68</v>
      </c>
      <c r="B51" s="226"/>
      <c r="C51" s="278"/>
      <c r="D51" s="226"/>
      <c r="E51" s="226"/>
      <c r="F51" s="226"/>
      <c r="G51" s="226"/>
      <c r="H51" s="226"/>
      <c r="I51" s="226"/>
    </row>
    <row r="52" spans="1:9" ht="12" hidden="1" x14ac:dyDescent="0.3">
      <c r="A52" s="220" t="s">
        <v>69</v>
      </c>
      <c r="B52" s="220" t="s">
        <v>35</v>
      </c>
      <c r="C52" s="270"/>
      <c r="D52" s="220"/>
      <c r="E52" s="220"/>
      <c r="F52" s="248"/>
      <c r="G52" s="248"/>
      <c r="H52" s="248"/>
      <c r="I52" s="248"/>
    </row>
    <row r="53" spans="1:9" ht="12" hidden="1" x14ac:dyDescent="0.3">
      <c r="A53" s="220" t="s">
        <v>70</v>
      </c>
      <c r="B53" s="220" t="s">
        <v>71</v>
      </c>
      <c r="C53" s="270"/>
      <c r="D53" s="220"/>
      <c r="E53" s="220"/>
      <c r="F53" s="248"/>
      <c r="G53" s="248"/>
      <c r="H53" s="248"/>
      <c r="I53" s="248"/>
    </row>
    <row r="54" spans="1:9" ht="12" x14ac:dyDescent="0.3">
      <c r="A54" s="296" t="s">
        <v>472</v>
      </c>
      <c r="B54" s="267" t="s">
        <v>22</v>
      </c>
      <c r="C54" s="297">
        <v>100</v>
      </c>
      <c r="D54" s="267">
        <v>100</v>
      </c>
      <c r="E54" s="267">
        <v>100</v>
      </c>
      <c r="F54" s="267">
        <v>100</v>
      </c>
      <c r="G54" s="267">
        <v>100</v>
      </c>
      <c r="H54" s="267">
        <v>100</v>
      </c>
      <c r="I54" s="267">
        <v>100</v>
      </c>
    </row>
    <row r="55" spans="1:9" x14ac:dyDescent="0.3">
      <c r="G55" s="10"/>
      <c r="H55" s="10"/>
      <c r="I55" s="10"/>
    </row>
    <row r="56" spans="1:9" x14ac:dyDescent="0.3">
      <c r="G56" s="10"/>
      <c r="H56" s="10"/>
      <c r="I56" s="10"/>
    </row>
    <row r="57" spans="1:9" x14ac:dyDescent="0.3">
      <c r="B57" s="104"/>
      <c r="C57" s="112"/>
      <c r="G57" s="10"/>
      <c r="H57" s="10"/>
      <c r="I57" s="10"/>
    </row>
    <row r="58" spans="1:9" x14ac:dyDescent="0.3">
      <c r="G58" s="10"/>
      <c r="H58" s="10"/>
      <c r="I58" s="10"/>
    </row>
    <row r="59" spans="1:9" x14ac:dyDescent="0.3">
      <c r="G59" s="10"/>
      <c r="H59" s="10"/>
      <c r="I59" s="10"/>
    </row>
    <row r="60" spans="1:9" x14ac:dyDescent="0.3">
      <c r="G60" s="10"/>
      <c r="H60" s="10"/>
      <c r="I60" s="10"/>
    </row>
    <row r="61" spans="1:9" x14ac:dyDescent="0.3">
      <c r="G61" s="10"/>
      <c r="H61" s="10"/>
      <c r="I61" s="10"/>
    </row>
    <row r="62" spans="1:9" x14ac:dyDescent="0.3">
      <c r="G62" s="10"/>
      <c r="H62" s="10"/>
      <c r="I62" s="10"/>
    </row>
    <row r="63" spans="1:9" x14ac:dyDescent="0.3">
      <c r="G63" s="10"/>
      <c r="H63" s="10"/>
      <c r="I63" s="10"/>
    </row>
    <row r="64" spans="1:9" x14ac:dyDescent="0.3">
      <c r="G64" s="10"/>
      <c r="H64" s="10"/>
      <c r="I64" s="10"/>
    </row>
    <row r="65" spans="7:9" x14ac:dyDescent="0.3">
      <c r="G65" s="10"/>
      <c r="H65" s="10"/>
      <c r="I65" s="10"/>
    </row>
    <row r="66" spans="7:9" x14ac:dyDescent="0.3">
      <c r="G66" s="10"/>
      <c r="H66" s="10"/>
      <c r="I66" s="10"/>
    </row>
    <row r="67" spans="7:9" x14ac:dyDescent="0.3">
      <c r="G67" s="10"/>
      <c r="H67" s="10"/>
      <c r="I67" s="10"/>
    </row>
    <row r="68" spans="7:9" x14ac:dyDescent="0.3">
      <c r="G68" s="10"/>
      <c r="H68" s="10"/>
      <c r="I68" s="10"/>
    </row>
    <row r="69" spans="7:9" x14ac:dyDescent="0.3">
      <c r="G69" s="10"/>
      <c r="H69" s="10"/>
      <c r="I69" s="10"/>
    </row>
    <row r="70" spans="7:9" x14ac:dyDescent="0.3">
      <c r="G70" s="10"/>
      <c r="H70" s="10"/>
      <c r="I70" s="10"/>
    </row>
    <row r="71" spans="7:9" x14ac:dyDescent="0.3">
      <c r="G71" s="10"/>
      <c r="H71" s="10"/>
      <c r="I71" s="10"/>
    </row>
    <row r="72" spans="7:9" x14ac:dyDescent="0.3">
      <c r="G72" s="10"/>
      <c r="H72" s="10"/>
      <c r="I72" s="10"/>
    </row>
    <row r="73" spans="7:9" x14ac:dyDescent="0.3">
      <c r="G73" s="10"/>
      <c r="H73" s="10"/>
      <c r="I73" s="10"/>
    </row>
    <row r="74" spans="7:9" x14ac:dyDescent="0.3">
      <c r="G74" s="10"/>
      <c r="H74" s="10"/>
      <c r="I74" s="10"/>
    </row>
    <row r="75" spans="7:9" x14ac:dyDescent="0.3">
      <c r="G75" s="10"/>
      <c r="H75" s="10"/>
      <c r="I75" s="10"/>
    </row>
    <row r="76" spans="7:9" x14ac:dyDescent="0.3">
      <c r="G76" s="10"/>
      <c r="H76" s="10"/>
      <c r="I76" s="10"/>
    </row>
    <row r="77" spans="7:9" x14ac:dyDescent="0.3">
      <c r="G77" s="10"/>
      <c r="H77" s="10"/>
      <c r="I77" s="10"/>
    </row>
    <row r="78" spans="7:9" x14ac:dyDescent="0.3">
      <c r="G78" s="10"/>
      <c r="H78" s="10"/>
      <c r="I78" s="10"/>
    </row>
    <row r="79" spans="7:9" x14ac:dyDescent="0.3">
      <c r="G79" s="10"/>
      <c r="H79" s="10"/>
      <c r="I79" s="10"/>
    </row>
    <row r="80" spans="7:9" x14ac:dyDescent="0.3">
      <c r="G80" s="10"/>
      <c r="H80" s="10"/>
      <c r="I80" s="10"/>
    </row>
    <row r="81" spans="7:9" x14ac:dyDescent="0.3">
      <c r="G81" s="10"/>
      <c r="H81" s="10"/>
      <c r="I81" s="10"/>
    </row>
    <row r="82" spans="7:9" x14ac:dyDescent="0.3">
      <c r="G82" s="10"/>
      <c r="H82" s="10"/>
      <c r="I82" s="10"/>
    </row>
    <row r="83" spans="7:9" x14ac:dyDescent="0.3">
      <c r="G83" s="10"/>
      <c r="H83" s="10"/>
      <c r="I83" s="10"/>
    </row>
    <row r="84" spans="7:9" x14ac:dyDescent="0.3">
      <c r="G84" s="10"/>
      <c r="H84" s="10"/>
      <c r="I84" s="10"/>
    </row>
    <row r="85" spans="7:9" x14ac:dyDescent="0.3">
      <c r="G85" s="10"/>
      <c r="H85" s="10"/>
      <c r="I85" s="10"/>
    </row>
    <row r="86" spans="7:9" x14ac:dyDescent="0.3">
      <c r="G86" s="10"/>
      <c r="H86" s="10"/>
      <c r="I86" s="10"/>
    </row>
    <row r="87" spans="7:9" x14ac:dyDescent="0.3">
      <c r="G87" s="10"/>
      <c r="H87" s="10"/>
      <c r="I87" s="10"/>
    </row>
    <row r="88" spans="7:9" x14ac:dyDescent="0.3">
      <c r="G88" s="10"/>
      <c r="H88" s="10"/>
      <c r="I88" s="10"/>
    </row>
    <row r="89" spans="7:9" x14ac:dyDescent="0.3">
      <c r="G89" s="10"/>
      <c r="H89" s="10"/>
      <c r="I89" s="10"/>
    </row>
    <row r="90" spans="7:9" x14ac:dyDescent="0.3">
      <c r="G90" s="10"/>
      <c r="H90" s="10"/>
      <c r="I90" s="10"/>
    </row>
    <row r="91" spans="7:9" x14ac:dyDescent="0.3">
      <c r="G91" s="10"/>
      <c r="H91" s="10"/>
      <c r="I91" s="10"/>
    </row>
    <row r="92" spans="7:9" x14ac:dyDescent="0.3">
      <c r="G92" s="10"/>
      <c r="H92" s="10"/>
      <c r="I92" s="10"/>
    </row>
    <row r="93" spans="7:9" x14ac:dyDescent="0.3">
      <c r="G93" s="10"/>
      <c r="H93" s="10"/>
      <c r="I93" s="10"/>
    </row>
    <row r="94" spans="7:9" x14ac:dyDescent="0.3">
      <c r="G94" s="10"/>
      <c r="H94" s="10"/>
      <c r="I94" s="10"/>
    </row>
    <row r="95" spans="7:9" x14ac:dyDescent="0.3">
      <c r="G95" s="10"/>
      <c r="H95" s="10"/>
      <c r="I95" s="10"/>
    </row>
    <row r="96" spans="7:9" x14ac:dyDescent="0.3">
      <c r="G96" s="10"/>
      <c r="H96" s="10"/>
      <c r="I96" s="10"/>
    </row>
    <row r="97" spans="7:9" x14ac:dyDescent="0.3">
      <c r="G97" s="10"/>
      <c r="H97" s="10"/>
      <c r="I97" s="10"/>
    </row>
    <row r="98" spans="7:9" x14ac:dyDescent="0.3">
      <c r="G98" s="10"/>
      <c r="H98" s="10"/>
      <c r="I98" s="10"/>
    </row>
    <row r="99" spans="7:9" x14ac:dyDescent="0.3">
      <c r="G99" s="10"/>
      <c r="H99" s="10"/>
      <c r="I99" s="10"/>
    </row>
    <row r="100" spans="7:9" x14ac:dyDescent="0.3">
      <c r="G100" s="10"/>
      <c r="H100" s="10"/>
      <c r="I100" s="10"/>
    </row>
    <row r="101" spans="7:9" x14ac:dyDescent="0.3">
      <c r="G101" s="10"/>
      <c r="H101" s="10"/>
      <c r="I101" s="10"/>
    </row>
    <row r="102" spans="7:9" x14ac:dyDescent="0.3">
      <c r="G102" s="10"/>
      <c r="H102" s="10"/>
      <c r="I102" s="10"/>
    </row>
  </sheetData>
  <mergeCells count="2">
    <mergeCell ref="H2:I2"/>
    <mergeCell ref="A2:A5"/>
  </mergeCells>
  <hyperlinks>
    <hyperlink ref="I4" r:id="rId1"/>
    <hyperlink ref="I3" location="Index!A1" display="Index"/>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3"/>
  <sheetViews>
    <sheetView showGridLines="0" zoomScaleNormal="100" workbookViewId="0">
      <selection sqref="A1:M3"/>
    </sheetView>
  </sheetViews>
  <sheetFormatPr defaultRowHeight="14.4" x14ac:dyDescent="0.3"/>
  <cols>
    <col min="17" max="17" width="4.33203125" customWidth="1"/>
  </cols>
  <sheetData>
    <row r="1" spans="1:22" ht="14.55" customHeight="1" x14ac:dyDescent="0.3">
      <c r="A1" s="479" t="s">
        <v>456</v>
      </c>
      <c r="B1" s="479"/>
      <c r="C1" s="479"/>
      <c r="D1" s="479"/>
      <c r="E1" s="479"/>
      <c r="F1" s="479"/>
      <c r="G1" s="479"/>
      <c r="H1" s="479"/>
      <c r="I1" s="479"/>
      <c r="J1" s="479"/>
      <c r="K1" s="479"/>
      <c r="L1" s="479"/>
      <c r="M1" s="479"/>
      <c r="N1" s="67"/>
      <c r="O1" s="67"/>
      <c r="P1" s="67"/>
      <c r="Q1" s="67"/>
      <c r="R1" s="67"/>
      <c r="S1" s="103"/>
      <c r="T1" s="103"/>
      <c r="U1" s="103"/>
      <c r="V1" s="103" t="s">
        <v>492</v>
      </c>
    </row>
    <row r="2" spans="1:22" ht="17.55" customHeight="1" x14ac:dyDescent="0.3">
      <c r="A2" s="479"/>
      <c r="B2" s="479"/>
      <c r="C2" s="479"/>
      <c r="D2" s="479"/>
      <c r="E2" s="479"/>
      <c r="F2" s="479"/>
      <c r="G2" s="479"/>
      <c r="H2" s="479"/>
      <c r="I2" s="479"/>
      <c r="J2" s="479"/>
      <c r="K2" s="479"/>
      <c r="L2" s="479"/>
      <c r="M2" s="479"/>
      <c r="N2" s="67"/>
      <c r="O2" s="67"/>
      <c r="P2" s="67"/>
      <c r="Q2" s="67"/>
      <c r="R2" s="67"/>
      <c r="S2" s="31"/>
      <c r="T2" s="31"/>
      <c r="U2" s="31"/>
      <c r="V2" s="32" t="s">
        <v>1</v>
      </c>
    </row>
    <row r="3" spans="1:22" ht="17.55" customHeight="1" x14ac:dyDescent="0.3">
      <c r="A3" s="479"/>
      <c r="B3" s="479"/>
      <c r="C3" s="479"/>
      <c r="D3" s="479"/>
      <c r="E3" s="479"/>
      <c r="F3" s="479"/>
      <c r="G3" s="479"/>
      <c r="H3" s="479"/>
      <c r="I3" s="479"/>
      <c r="J3" s="479"/>
      <c r="K3" s="479"/>
      <c r="L3" s="479"/>
      <c r="M3" s="479"/>
      <c r="N3" s="67"/>
      <c r="O3" s="67"/>
      <c r="P3" s="67"/>
      <c r="Q3" s="67"/>
      <c r="R3" s="67"/>
      <c r="S3" s="31"/>
      <c r="T3" s="31"/>
      <c r="U3" s="31"/>
      <c r="V3" s="108" t="s">
        <v>2</v>
      </c>
    </row>
  </sheetData>
  <mergeCells count="1">
    <mergeCell ref="A1:M3"/>
  </mergeCells>
  <hyperlinks>
    <hyperlink ref="V2" location="Index!A1" display="Index"/>
    <hyperlink ref="V3" r:id="rId1"/>
  </hyperlinks>
  <pageMargins left="0.7" right="0.7" top="0.75" bottom="0.75" header="0.3" footer="0.3"/>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00CC"/>
  </sheetPr>
  <dimension ref="A1:P138"/>
  <sheetViews>
    <sheetView showGridLines="0" zoomScaleNormal="100" workbookViewId="0">
      <pane xSplit="1" topLeftCell="B1" activePane="topRight" state="frozen"/>
      <selection pane="topRight" activeCell="C15" sqref="C15"/>
    </sheetView>
  </sheetViews>
  <sheetFormatPr defaultColWidth="9.44140625" defaultRowHeight="10.199999999999999" x14ac:dyDescent="0.3"/>
  <cols>
    <col min="1" max="1" width="44.77734375" style="4" customWidth="1"/>
    <col min="2" max="2" width="12.33203125" style="4" customWidth="1"/>
    <col min="3" max="3" width="12.33203125" style="3" customWidth="1"/>
    <col min="4" max="4" width="12.33203125" style="4" customWidth="1"/>
    <col min="5" max="5" width="14.77734375" style="4" customWidth="1"/>
    <col min="6" max="6" width="14" style="4" customWidth="1"/>
    <col min="7" max="7" width="16.5546875" style="3" customWidth="1"/>
    <col min="8" max="8" width="17.5546875" style="3" customWidth="1"/>
    <col min="9" max="9" width="19.44140625" style="3" customWidth="1"/>
    <col min="10" max="16384" width="9.44140625" style="4"/>
  </cols>
  <sheetData>
    <row r="1" spans="1:16" ht="5.0999999999999996" customHeight="1" x14ac:dyDescent="0.3">
      <c r="A1" s="61"/>
      <c r="B1" s="61"/>
      <c r="C1" s="113"/>
      <c r="D1" s="61"/>
      <c r="E1" s="61"/>
      <c r="F1" s="61"/>
      <c r="G1" s="61"/>
      <c r="H1" s="61"/>
      <c r="I1" s="61"/>
    </row>
    <row r="2" spans="1:16" ht="15" customHeight="1" x14ac:dyDescent="0.3">
      <c r="A2" s="388" t="s">
        <v>72</v>
      </c>
      <c r="B2" s="388"/>
      <c r="C2" s="388"/>
      <c r="D2" s="388"/>
      <c r="E2" s="388"/>
      <c r="F2" s="388"/>
      <c r="G2" s="388"/>
      <c r="H2" s="388"/>
      <c r="I2" s="71"/>
    </row>
    <row r="3" spans="1:16" ht="15" customHeight="1" x14ac:dyDescent="0.3">
      <c r="A3" s="61"/>
      <c r="B3" s="61"/>
      <c r="C3" s="113"/>
      <c r="D3" s="61"/>
      <c r="E3" s="61"/>
      <c r="F3" s="61" t="s">
        <v>330</v>
      </c>
      <c r="G3" s="61"/>
      <c r="H3" s="61"/>
      <c r="I3" s="24" t="s">
        <v>492</v>
      </c>
      <c r="K3" s="74"/>
    </row>
    <row r="4" spans="1:16" ht="15.6" customHeight="1" x14ac:dyDescent="0.3">
      <c r="A4" s="61"/>
      <c r="B4" s="61"/>
      <c r="C4" s="113"/>
      <c r="D4" s="61"/>
      <c r="E4" s="61"/>
      <c r="F4" s="61"/>
      <c r="G4" s="61"/>
      <c r="H4" s="61"/>
      <c r="I4" s="6" t="s">
        <v>1</v>
      </c>
    </row>
    <row r="5" spans="1:16" s="2" customFormat="1" ht="15" customHeight="1" x14ac:dyDescent="0.3">
      <c r="A5" s="61"/>
      <c r="B5" s="61"/>
      <c r="C5" s="113"/>
      <c r="D5" s="61"/>
      <c r="E5" s="61"/>
      <c r="F5" s="61"/>
      <c r="G5" s="61"/>
      <c r="H5" s="61"/>
      <c r="I5" s="107" t="s">
        <v>2</v>
      </c>
    </row>
    <row r="6" spans="1:16" s="2" customFormat="1" ht="15" customHeight="1" thickBot="1" x14ac:dyDescent="0.35">
      <c r="A6" s="61"/>
      <c r="B6" s="61"/>
      <c r="C6" s="113"/>
      <c r="D6" s="61"/>
      <c r="E6" s="61"/>
      <c r="F6" s="61"/>
      <c r="G6" s="61"/>
      <c r="H6" s="61"/>
      <c r="I6" s="6"/>
    </row>
    <row r="7" spans="1:16" s="8" customFormat="1" ht="12.6" thickTop="1" x14ac:dyDescent="0.3">
      <c r="A7" s="190"/>
      <c r="B7" s="190" t="s">
        <v>3</v>
      </c>
      <c r="C7" s="192" t="s">
        <v>491</v>
      </c>
      <c r="D7" s="192" t="s">
        <v>339</v>
      </c>
      <c r="E7" s="192" t="s">
        <v>308</v>
      </c>
      <c r="F7" s="192" t="s">
        <v>98</v>
      </c>
      <c r="G7" s="192" t="s">
        <v>4</v>
      </c>
      <c r="H7" s="192" t="s">
        <v>5</v>
      </c>
      <c r="I7" s="192" t="s">
        <v>6</v>
      </c>
    </row>
    <row r="8" spans="1:16" s="11" customFormat="1" ht="12" x14ac:dyDescent="0.3">
      <c r="A8" s="298" t="s">
        <v>104</v>
      </c>
      <c r="B8" s="299"/>
      <c r="C8" s="300"/>
      <c r="D8" s="300"/>
      <c r="E8" s="299"/>
      <c r="F8" s="299"/>
      <c r="G8" s="301"/>
      <c r="H8" s="301"/>
      <c r="I8" s="301"/>
      <c r="P8" s="75"/>
    </row>
    <row r="9" spans="1:16" s="11" customFormat="1" ht="12" x14ac:dyDescent="0.3">
      <c r="A9" s="302" t="s">
        <v>73</v>
      </c>
      <c r="B9" s="302" t="s">
        <v>31</v>
      </c>
      <c r="C9" s="303">
        <v>10</v>
      </c>
      <c r="D9" s="303">
        <v>12</v>
      </c>
      <c r="E9" s="303">
        <v>11</v>
      </c>
      <c r="F9" s="303">
        <v>9</v>
      </c>
      <c r="G9" s="304">
        <v>8</v>
      </c>
      <c r="H9" s="304">
        <v>7</v>
      </c>
      <c r="I9" s="304">
        <v>10</v>
      </c>
      <c r="J9" s="499"/>
      <c r="L9" s="75"/>
    </row>
    <row r="10" spans="1:16" s="11" customFormat="1" ht="12" x14ac:dyDescent="0.3">
      <c r="A10" s="267" t="s">
        <v>74</v>
      </c>
      <c r="B10" s="302" t="s">
        <v>31</v>
      </c>
      <c r="C10" s="303">
        <v>6</v>
      </c>
      <c r="D10" s="305">
        <v>7</v>
      </c>
      <c r="E10" s="303">
        <v>6</v>
      </c>
      <c r="F10" s="303">
        <v>5</v>
      </c>
      <c r="G10" s="304">
        <v>5</v>
      </c>
      <c r="H10" s="304">
        <v>5</v>
      </c>
      <c r="I10" s="304">
        <v>5</v>
      </c>
      <c r="J10" s="499"/>
    </row>
    <row r="11" spans="1:16" s="11" customFormat="1" ht="12" x14ac:dyDescent="0.3">
      <c r="A11" s="267" t="s">
        <v>75</v>
      </c>
      <c r="B11" s="302" t="s">
        <v>31</v>
      </c>
      <c r="C11" s="303">
        <v>2</v>
      </c>
      <c r="D11" s="305">
        <v>4</v>
      </c>
      <c r="E11" s="303">
        <v>4</v>
      </c>
      <c r="F11" s="303">
        <v>3</v>
      </c>
      <c r="G11" s="304">
        <v>3</v>
      </c>
      <c r="H11" s="304">
        <v>2</v>
      </c>
      <c r="I11" s="304">
        <v>4</v>
      </c>
      <c r="J11" s="499"/>
      <c r="K11" s="73"/>
    </row>
    <row r="12" spans="1:16" s="11" customFormat="1" ht="12" x14ac:dyDescent="0.3">
      <c r="A12" s="267" t="s">
        <v>145</v>
      </c>
      <c r="B12" s="302" t="s">
        <v>31</v>
      </c>
      <c r="C12" s="303">
        <v>1</v>
      </c>
      <c r="D12" s="303">
        <v>1</v>
      </c>
      <c r="E12" s="303">
        <v>1</v>
      </c>
      <c r="F12" s="303">
        <v>1</v>
      </c>
      <c r="G12" s="304">
        <v>0</v>
      </c>
      <c r="H12" s="304">
        <v>0</v>
      </c>
      <c r="I12" s="304">
        <v>1</v>
      </c>
      <c r="J12" s="499"/>
      <c r="O12" s="77"/>
    </row>
    <row r="13" spans="1:16" s="11" customFormat="1" ht="12" x14ac:dyDescent="0.3">
      <c r="A13" s="267" t="s">
        <v>105</v>
      </c>
      <c r="B13" s="302" t="s">
        <v>31</v>
      </c>
      <c r="C13" s="303">
        <v>0</v>
      </c>
      <c r="D13" s="305">
        <v>0</v>
      </c>
      <c r="E13" s="303">
        <v>0</v>
      </c>
      <c r="F13" s="303">
        <v>0</v>
      </c>
      <c r="G13" s="304">
        <v>0</v>
      </c>
      <c r="H13" s="304">
        <v>0</v>
      </c>
      <c r="I13" s="304">
        <v>0</v>
      </c>
      <c r="J13" s="499"/>
    </row>
    <row r="14" spans="1:16" s="11" customFormat="1" ht="12" x14ac:dyDescent="0.3">
      <c r="A14" s="267" t="s">
        <v>460</v>
      </c>
      <c r="B14" s="302" t="s">
        <v>31</v>
      </c>
      <c r="C14" s="306">
        <v>1</v>
      </c>
      <c r="D14" s="307">
        <v>1</v>
      </c>
      <c r="E14" s="306">
        <v>1</v>
      </c>
      <c r="F14" s="306">
        <v>1</v>
      </c>
      <c r="G14" s="308">
        <v>1</v>
      </c>
      <c r="H14" s="308">
        <v>1</v>
      </c>
      <c r="I14" s="308">
        <v>1</v>
      </c>
    </row>
    <row r="15" spans="1:16" s="11" customFormat="1" ht="12" x14ac:dyDescent="0.3">
      <c r="A15" s="267" t="s">
        <v>76</v>
      </c>
      <c r="B15" s="302" t="s">
        <v>22</v>
      </c>
      <c r="C15" s="309">
        <v>0.87770000000000004</v>
      </c>
      <c r="D15" s="309">
        <v>0.95740000000000003</v>
      </c>
      <c r="E15" s="310">
        <v>0.83330000000000004</v>
      </c>
      <c r="F15" s="311">
        <v>0.90480000000000005</v>
      </c>
      <c r="G15" s="311">
        <v>0.96350000000000002</v>
      </c>
      <c r="H15" s="311">
        <v>0.92459999999999998</v>
      </c>
      <c r="I15" s="311">
        <v>0.93330000000000002</v>
      </c>
    </row>
    <row r="16" spans="1:16" s="11" customFormat="1" ht="12" x14ac:dyDescent="0.3">
      <c r="A16" s="267" t="s">
        <v>77</v>
      </c>
      <c r="B16" s="302" t="s">
        <v>31</v>
      </c>
      <c r="C16" s="306">
        <v>3</v>
      </c>
      <c r="D16" s="306">
        <v>3</v>
      </c>
      <c r="E16" s="306">
        <v>3</v>
      </c>
      <c r="F16" s="308">
        <v>3</v>
      </c>
      <c r="G16" s="308">
        <v>3</v>
      </c>
      <c r="H16" s="308">
        <v>4</v>
      </c>
      <c r="I16" s="308">
        <v>3</v>
      </c>
      <c r="J16" s="54"/>
    </row>
    <row r="17" spans="1:16" s="11" customFormat="1" ht="24" x14ac:dyDescent="0.3">
      <c r="A17" s="267" t="s">
        <v>78</v>
      </c>
      <c r="B17" s="302" t="s">
        <v>31</v>
      </c>
      <c r="C17" s="306">
        <v>3</v>
      </c>
      <c r="D17" s="306">
        <v>3</v>
      </c>
      <c r="E17" s="306">
        <v>3</v>
      </c>
      <c r="F17" s="308">
        <v>3</v>
      </c>
      <c r="G17" s="308">
        <v>3</v>
      </c>
      <c r="H17" s="308">
        <v>3</v>
      </c>
      <c r="I17" s="308">
        <v>2</v>
      </c>
      <c r="J17" s="54"/>
      <c r="L17" s="76"/>
    </row>
    <row r="18" spans="1:16" s="11" customFormat="1" ht="12" x14ac:dyDescent="0.3">
      <c r="A18" s="296" t="s">
        <v>106</v>
      </c>
      <c r="B18" s="312"/>
      <c r="C18" s="313"/>
      <c r="D18" s="313"/>
      <c r="E18" s="313"/>
      <c r="F18" s="312"/>
      <c r="G18" s="314"/>
      <c r="H18" s="314"/>
      <c r="I18" s="314"/>
      <c r="P18" s="75"/>
    </row>
    <row r="19" spans="1:16" s="11" customFormat="1" ht="12" x14ac:dyDescent="0.3">
      <c r="A19" s="315" t="s">
        <v>79</v>
      </c>
      <c r="B19" s="267" t="s">
        <v>31</v>
      </c>
      <c r="C19" s="316">
        <v>3</v>
      </c>
      <c r="D19" s="316">
        <v>3</v>
      </c>
      <c r="E19" s="317">
        <v>3</v>
      </c>
      <c r="F19" s="267">
        <v>3</v>
      </c>
      <c r="G19" s="308">
        <v>3</v>
      </c>
      <c r="H19" s="308">
        <v>3</v>
      </c>
      <c r="I19" s="308" t="s">
        <v>278</v>
      </c>
    </row>
    <row r="20" spans="1:16" s="11" customFormat="1" ht="12" x14ac:dyDescent="0.3">
      <c r="A20" s="315" t="s">
        <v>80</v>
      </c>
      <c r="B20" s="267" t="s">
        <v>31</v>
      </c>
      <c r="C20" s="316">
        <v>2</v>
      </c>
      <c r="D20" s="316">
        <v>2</v>
      </c>
      <c r="E20" s="317">
        <v>2</v>
      </c>
      <c r="F20" s="267">
        <v>2</v>
      </c>
      <c r="G20" s="308">
        <v>2</v>
      </c>
      <c r="H20" s="308">
        <v>2</v>
      </c>
      <c r="I20" s="308" t="s">
        <v>278</v>
      </c>
    </row>
    <row r="21" spans="1:16" s="11" customFormat="1" ht="12" x14ac:dyDescent="0.3">
      <c r="A21" s="315" t="s">
        <v>81</v>
      </c>
      <c r="B21" s="267" t="s">
        <v>31</v>
      </c>
      <c r="C21" s="316">
        <v>2</v>
      </c>
      <c r="D21" s="316">
        <v>2</v>
      </c>
      <c r="E21" s="317">
        <v>2</v>
      </c>
      <c r="F21" s="267">
        <v>2</v>
      </c>
      <c r="G21" s="308">
        <v>2</v>
      </c>
      <c r="H21" s="308">
        <v>0</v>
      </c>
      <c r="I21" s="308" t="s">
        <v>278</v>
      </c>
    </row>
    <row r="22" spans="1:16" s="11" customFormat="1" ht="12" x14ac:dyDescent="0.3">
      <c r="A22" s="318" t="s">
        <v>107</v>
      </c>
      <c r="B22" s="312"/>
      <c r="C22" s="313"/>
      <c r="D22" s="313"/>
      <c r="E22" s="319"/>
      <c r="F22" s="312"/>
      <c r="G22" s="314"/>
      <c r="H22" s="314"/>
      <c r="I22" s="314"/>
    </row>
    <row r="23" spans="1:16" s="11" customFormat="1" ht="12" x14ac:dyDescent="0.3">
      <c r="A23" s="315" t="s">
        <v>82</v>
      </c>
      <c r="B23" s="267" t="s">
        <v>31</v>
      </c>
      <c r="C23" s="316">
        <v>3</v>
      </c>
      <c r="D23" s="316">
        <v>4</v>
      </c>
      <c r="E23" s="317">
        <v>4</v>
      </c>
      <c r="F23" s="267">
        <v>3</v>
      </c>
      <c r="G23" s="308">
        <v>3</v>
      </c>
      <c r="H23" s="308">
        <v>3</v>
      </c>
      <c r="I23" s="308">
        <v>3</v>
      </c>
      <c r="J23" s="54"/>
    </row>
    <row r="24" spans="1:16" s="11" customFormat="1" ht="12" x14ac:dyDescent="0.3">
      <c r="A24" s="315" t="s">
        <v>80</v>
      </c>
      <c r="B24" s="267" t="s">
        <v>31</v>
      </c>
      <c r="C24" s="316">
        <v>2</v>
      </c>
      <c r="D24" s="316">
        <v>2</v>
      </c>
      <c r="E24" s="317">
        <v>2</v>
      </c>
      <c r="F24" s="267">
        <v>2</v>
      </c>
      <c r="G24" s="308">
        <v>2</v>
      </c>
      <c r="H24" s="308">
        <v>3</v>
      </c>
      <c r="I24" s="308">
        <v>1</v>
      </c>
      <c r="J24" s="54"/>
      <c r="L24" s="73"/>
    </row>
    <row r="25" spans="1:16" s="11" customFormat="1" ht="12" x14ac:dyDescent="0.3">
      <c r="A25" s="315" t="s">
        <v>81</v>
      </c>
      <c r="B25" s="267" t="s">
        <v>31</v>
      </c>
      <c r="C25" s="316">
        <v>2</v>
      </c>
      <c r="D25" s="316">
        <v>2</v>
      </c>
      <c r="E25" s="317">
        <v>3</v>
      </c>
      <c r="F25" s="267">
        <v>2</v>
      </c>
      <c r="G25" s="308">
        <v>2</v>
      </c>
      <c r="H25" s="308">
        <v>3</v>
      </c>
      <c r="I25" s="308">
        <v>4</v>
      </c>
      <c r="J25" s="54"/>
    </row>
    <row r="26" spans="1:16" s="11" customFormat="1" ht="12" hidden="1" x14ac:dyDescent="0.3">
      <c r="A26" s="318" t="s">
        <v>83</v>
      </c>
      <c r="B26" s="312"/>
      <c r="C26" s="313"/>
      <c r="D26" s="313"/>
      <c r="E26" s="313"/>
      <c r="F26" s="312"/>
      <c r="G26" s="314"/>
      <c r="H26" s="314"/>
      <c r="I26" s="314"/>
      <c r="L26" s="75"/>
    </row>
    <row r="27" spans="1:16" s="11" customFormat="1" ht="12" hidden="1" x14ac:dyDescent="0.3">
      <c r="A27" s="315" t="s">
        <v>84</v>
      </c>
      <c r="B27" s="267" t="s">
        <v>85</v>
      </c>
      <c r="C27" s="316"/>
      <c r="D27" s="316"/>
      <c r="E27" s="316"/>
      <c r="F27" s="320">
        <v>9.58</v>
      </c>
      <c r="G27" s="320">
        <v>6.82</v>
      </c>
      <c r="H27" s="320">
        <v>6.86</v>
      </c>
      <c r="I27" s="320">
        <v>6.57</v>
      </c>
      <c r="J27" s="54"/>
    </row>
    <row r="28" spans="1:16" s="11" customFormat="1" ht="12" x14ac:dyDescent="0.3">
      <c r="A28" s="318" t="s">
        <v>86</v>
      </c>
      <c r="B28" s="312"/>
      <c r="C28" s="313"/>
      <c r="D28" s="313"/>
      <c r="E28" s="313"/>
      <c r="F28" s="312"/>
      <c r="G28" s="314"/>
      <c r="H28" s="314"/>
      <c r="I28" s="314"/>
    </row>
    <row r="29" spans="1:16" s="11" customFormat="1" ht="12" x14ac:dyDescent="0.3">
      <c r="A29" s="315" t="s">
        <v>87</v>
      </c>
      <c r="B29" s="267" t="s">
        <v>31</v>
      </c>
      <c r="C29" s="316">
        <v>1</v>
      </c>
      <c r="D29" s="316">
        <v>3</v>
      </c>
      <c r="E29" s="321">
        <v>1</v>
      </c>
      <c r="F29" s="209" t="s">
        <v>279</v>
      </c>
      <c r="G29" s="209">
        <v>1</v>
      </c>
      <c r="H29" s="209">
        <v>484</v>
      </c>
      <c r="I29" s="209">
        <v>523</v>
      </c>
      <c r="J29" s="500"/>
    </row>
    <row r="30" spans="1:16" s="11" customFormat="1" ht="12" x14ac:dyDescent="0.3">
      <c r="A30" s="315" t="s">
        <v>88</v>
      </c>
      <c r="B30" s="267" t="s">
        <v>31</v>
      </c>
      <c r="C30" s="316">
        <v>1</v>
      </c>
      <c r="D30" s="316">
        <v>3</v>
      </c>
      <c r="E30" s="321">
        <v>1</v>
      </c>
      <c r="F30" s="209" t="s">
        <v>279</v>
      </c>
      <c r="G30" s="209">
        <v>1</v>
      </c>
      <c r="H30" s="209">
        <v>484</v>
      </c>
      <c r="I30" s="209">
        <v>523</v>
      </c>
      <c r="J30" s="500"/>
    </row>
    <row r="31" spans="1:16" s="11" customFormat="1" ht="12" x14ac:dyDescent="0.3">
      <c r="A31" s="315" t="s">
        <v>89</v>
      </c>
      <c r="B31" s="267" t="s">
        <v>31</v>
      </c>
      <c r="C31" s="316" t="s">
        <v>279</v>
      </c>
      <c r="D31" s="316" t="s">
        <v>279</v>
      </c>
      <c r="E31" s="316" t="s">
        <v>279</v>
      </c>
      <c r="F31" s="209" t="s">
        <v>279</v>
      </c>
      <c r="G31" s="209" t="s">
        <v>279</v>
      </c>
      <c r="H31" s="209" t="s">
        <v>279</v>
      </c>
      <c r="I31" s="209" t="s">
        <v>279</v>
      </c>
      <c r="J31" s="500"/>
    </row>
    <row r="32" spans="1:16" s="11" customFormat="1" ht="12" x14ac:dyDescent="0.3">
      <c r="A32" s="296" t="s">
        <v>90</v>
      </c>
      <c r="B32" s="312"/>
      <c r="C32" s="313"/>
      <c r="D32" s="313"/>
      <c r="E32" s="313"/>
      <c r="F32" s="312"/>
      <c r="G32" s="314"/>
      <c r="H32" s="314"/>
      <c r="I32" s="314"/>
    </row>
    <row r="33" spans="1:10" s="11" customFormat="1" ht="12" x14ac:dyDescent="0.3">
      <c r="A33" s="315" t="s">
        <v>91</v>
      </c>
      <c r="B33" s="267" t="s">
        <v>31</v>
      </c>
      <c r="C33" s="316" t="s">
        <v>279</v>
      </c>
      <c r="D33" s="316" t="s">
        <v>279</v>
      </c>
      <c r="E33" s="316" t="s">
        <v>279</v>
      </c>
      <c r="F33" s="209" t="s">
        <v>279</v>
      </c>
      <c r="G33" s="292">
        <v>1</v>
      </c>
      <c r="H33" s="209" t="s">
        <v>279</v>
      </c>
      <c r="I33" s="209" t="s">
        <v>279</v>
      </c>
    </row>
    <row r="34" spans="1:10" s="11" customFormat="1" ht="12" x14ac:dyDescent="0.3">
      <c r="A34" s="315" t="s">
        <v>92</v>
      </c>
      <c r="B34" s="267" t="s">
        <v>31</v>
      </c>
      <c r="C34" s="316" t="s">
        <v>279</v>
      </c>
      <c r="D34" s="316" t="s">
        <v>279</v>
      </c>
      <c r="E34" s="316" t="s">
        <v>279</v>
      </c>
      <c r="F34" s="209" t="s">
        <v>279</v>
      </c>
      <c r="G34" s="209">
        <v>1</v>
      </c>
      <c r="H34" s="209" t="s">
        <v>279</v>
      </c>
      <c r="I34" s="209" t="s">
        <v>279</v>
      </c>
    </row>
    <row r="35" spans="1:10" s="11" customFormat="1" ht="12" x14ac:dyDescent="0.3">
      <c r="A35" s="315" t="s">
        <v>93</v>
      </c>
      <c r="B35" s="267" t="s">
        <v>31</v>
      </c>
      <c r="C35" s="316" t="s">
        <v>279</v>
      </c>
      <c r="D35" s="316" t="s">
        <v>279</v>
      </c>
      <c r="E35" s="316" t="s">
        <v>279</v>
      </c>
      <c r="F35" s="209" t="s">
        <v>279</v>
      </c>
      <c r="G35" s="209" t="s">
        <v>279</v>
      </c>
      <c r="H35" s="209" t="s">
        <v>279</v>
      </c>
      <c r="I35" s="209" t="s">
        <v>279</v>
      </c>
    </row>
    <row r="36" spans="1:10" s="11" customFormat="1" ht="12" x14ac:dyDescent="0.3">
      <c r="A36" s="318" t="s">
        <v>94</v>
      </c>
      <c r="B36" s="312"/>
      <c r="C36" s="313"/>
      <c r="D36" s="313"/>
      <c r="E36" s="313"/>
      <c r="F36" s="312"/>
      <c r="G36" s="314"/>
      <c r="H36" s="314"/>
      <c r="I36" s="314"/>
    </row>
    <row r="37" spans="1:10" s="11" customFormat="1" ht="12" x14ac:dyDescent="0.3">
      <c r="A37" s="315" t="s">
        <v>95</v>
      </c>
      <c r="B37" s="267" t="s">
        <v>31</v>
      </c>
      <c r="C37" s="316">
        <v>1</v>
      </c>
      <c r="D37" s="316" t="s">
        <v>279</v>
      </c>
      <c r="E37" s="316" t="s">
        <v>279</v>
      </c>
      <c r="F37" s="209" t="s">
        <v>279</v>
      </c>
      <c r="G37" s="209" t="s">
        <v>279</v>
      </c>
      <c r="H37" s="209" t="s">
        <v>279</v>
      </c>
      <c r="I37" s="209" t="s">
        <v>279</v>
      </c>
      <c r="J37" s="500"/>
    </row>
    <row r="38" spans="1:10" s="11" customFormat="1" ht="12" x14ac:dyDescent="0.3">
      <c r="A38" s="315" t="s">
        <v>96</v>
      </c>
      <c r="B38" s="267" t="s">
        <v>31</v>
      </c>
      <c r="C38" s="316">
        <v>1</v>
      </c>
      <c r="D38" s="316" t="s">
        <v>279</v>
      </c>
      <c r="E38" s="316" t="s">
        <v>279</v>
      </c>
      <c r="F38" s="209" t="s">
        <v>279</v>
      </c>
      <c r="G38" s="209" t="s">
        <v>279</v>
      </c>
      <c r="H38" s="209" t="s">
        <v>279</v>
      </c>
      <c r="I38" s="209" t="s">
        <v>279</v>
      </c>
      <c r="J38" s="500"/>
    </row>
    <row r="39" spans="1:10" s="11" customFormat="1" ht="24" x14ac:dyDescent="0.3">
      <c r="A39" s="315" t="s">
        <v>97</v>
      </c>
      <c r="B39" s="267" t="s">
        <v>31</v>
      </c>
      <c r="C39" s="316" t="s">
        <v>279</v>
      </c>
      <c r="D39" s="316" t="s">
        <v>279</v>
      </c>
      <c r="E39" s="316" t="s">
        <v>279</v>
      </c>
      <c r="F39" s="209" t="s">
        <v>279</v>
      </c>
      <c r="G39" s="209" t="s">
        <v>279</v>
      </c>
      <c r="H39" s="209" t="s">
        <v>279</v>
      </c>
      <c r="I39" s="209" t="s">
        <v>279</v>
      </c>
      <c r="J39" s="500"/>
    </row>
    <row r="40" spans="1:10" s="11" customFormat="1" ht="12" x14ac:dyDescent="0.3">
      <c r="A40" s="322"/>
      <c r="B40" s="323"/>
      <c r="C40" s="324"/>
      <c r="D40" s="323"/>
      <c r="E40" s="323"/>
      <c r="F40" s="323"/>
      <c r="G40" s="325"/>
      <c r="H40" s="325"/>
      <c r="I40" s="325"/>
    </row>
    <row r="41" spans="1:10" ht="12" x14ac:dyDescent="0.3">
      <c r="A41" s="211"/>
      <c r="B41" s="211"/>
      <c r="C41" s="224"/>
      <c r="D41" s="211"/>
      <c r="E41" s="211"/>
      <c r="F41" s="211"/>
      <c r="G41" s="326"/>
      <c r="H41" s="326"/>
      <c r="I41" s="326"/>
    </row>
    <row r="42" spans="1:10" ht="12.6" thickBot="1" x14ac:dyDescent="0.35">
      <c r="A42" s="490" t="s">
        <v>478</v>
      </c>
      <c r="B42" s="490"/>
      <c r="C42" s="490"/>
      <c r="D42" s="490"/>
      <c r="E42" s="490"/>
      <c r="F42" s="490"/>
      <c r="G42" s="490"/>
      <c r="H42" s="490"/>
      <c r="I42" s="327"/>
    </row>
    <row r="43" spans="1:10" ht="20.55" customHeight="1" thickTop="1" x14ac:dyDescent="0.3">
      <c r="A43" s="501" t="s">
        <v>479</v>
      </c>
      <c r="B43" s="495" t="s">
        <v>694</v>
      </c>
      <c r="C43" s="495"/>
      <c r="D43" s="496"/>
      <c r="E43" s="496"/>
      <c r="F43" s="496"/>
      <c r="G43" s="496"/>
      <c r="H43" s="496"/>
      <c r="I43" s="496"/>
    </row>
    <row r="44" spans="1:10" ht="49.8" customHeight="1" x14ac:dyDescent="0.3">
      <c r="A44" s="489"/>
      <c r="B44" s="497"/>
      <c r="C44" s="497"/>
      <c r="D44" s="497"/>
      <c r="E44" s="497"/>
      <c r="F44" s="497"/>
      <c r="G44" s="497"/>
      <c r="H44" s="497"/>
      <c r="I44" s="497"/>
    </row>
    <row r="45" spans="1:10" ht="13.05" customHeight="1" x14ac:dyDescent="0.3">
      <c r="A45" s="480" t="s">
        <v>162</v>
      </c>
      <c r="B45" s="491" t="s">
        <v>695</v>
      </c>
      <c r="C45" s="491"/>
      <c r="D45" s="492"/>
      <c r="E45" s="492"/>
      <c r="F45" s="492"/>
      <c r="G45" s="492"/>
      <c r="H45" s="492"/>
      <c r="I45" s="492"/>
    </row>
    <row r="46" spans="1:10" ht="79.8" customHeight="1" x14ac:dyDescent="0.3">
      <c r="A46" s="489"/>
      <c r="B46" s="493"/>
      <c r="C46" s="493"/>
      <c r="D46" s="494"/>
      <c r="E46" s="494"/>
      <c r="F46" s="494"/>
      <c r="G46" s="494"/>
      <c r="H46" s="494"/>
      <c r="I46" s="494"/>
    </row>
    <row r="47" spans="1:10" ht="13.05" customHeight="1" x14ac:dyDescent="0.3">
      <c r="A47" s="480" t="s">
        <v>480</v>
      </c>
      <c r="B47" s="498" t="s">
        <v>696</v>
      </c>
      <c r="C47" s="498"/>
      <c r="D47" s="497"/>
      <c r="E47" s="497"/>
      <c r="F47" s="497"/>
      <c r="G47" s="497"/>
      <c r="H47" s="497"/>
      <c r="I47" s="497"/>
    </row>
    <row r="48" spans="1:10" ht="53.55" customHeight="1" x14ac:dyDescent="0.3">
      <c r="A48" s="489"/>
      <c r="B48" s="497"/>
      <c r="C48" s="497"/>
      <c r="D48" s="497"/>
      <c r="E48" s="497"/>
      <c r="F48" s="497"/>
      <c r="G48" s="497"/>
      <c r="H48" s="497"/>
      <c r="I48" s="497"/>
    </row>
    <row r="49" spans="1:9" ht="13.05" customHeight="1" x14ac:dyDescent="0.3">
      <c r="A49" s="480" t="s">
        <v>481</v>
      </c>
      <c r="B49" s="491" t="s">
        <v>697</v>
      </c>
      <c r="C49" s="491"/>
      <c r="D49" s="491"/>
      <c r="E49" s="491"/>
      <c r="F49" s="491"/>
      <c r="G49" s="491"/>
      <c r="H49" s="491"/>
      <c r="I49" s="491"/>
    </row>
    <row r="50" spans="1:9" ht="13.05" customHeight="1" x14ac:dyDescent="0.3">
      <c r="A50" s="481"/>
      <c r="B50" s="498"/>
      <c r="C50" s="498"/>
      <c r="D50" s="498"/>
      <c r="E50" s="498"/>
      <c r="F50" s="498"/>
      <c r="G50" s="498"/>
      <c r="H50" s="498"/>
      <c r="I50" s="498"/>
    </row>
    <row r="51" spans="1:9" ht="85.05" customHeight="1" x14ac:dyDescent="0.3">
      <c r="A51" s="489"/>
      <c r="B51" s="493"/>
      <c r="C51" s="493"/>
      <c r="D51" s="493"/>
      <c r="E51" s="493"/>
      <c r="F51" s="493"/>
      <c r="G51" s="493"/>
      <c r="H51" s="493"/>
      <c r="I51" s="493"/>
    </row>
    <row r="52" spans="1:9" ht="13.05" customHeight="1" x14ac:dyDescent="0.3">
      <c r="A52" s="480" t="s">
        <v>482</v>
      </c>
      <c r="B52" s="491" t="s">
        <v>698</v>
      </c>
      <c r="C52" s="491"/>
      <c r="D52" s="491"/>
      <c r="E52" s="491"/>
      <c r="F52" s="491"/>
      <c r="G52" s="491"/>
      <c r="H52" s="491"/>
      <c r="I52" s="491"/>
    </row>
    <row r="53" spans="1:9" ht="72" customHeight="1" x14ac:dyDescent="0.3">
      <c r="A53" s="489"/>
      <c r="B53" s="505"/>
      <c r="C53" s="505"/>
      <c r="D53" s="505"/>
      <c r="E53" s="505"/>
      <c r="F53" s="505"/>
      <c r="G53" s="505"/>
      <c r="H53" s="505"/>
      <c r="I53" s="505"/>
    </row>
    <row r="54" spans="1:9" ht="13.05" customHeight="1" x14ac:dyDescent="0.3">
      <c r="A54" s="480" t="s">
        <v>483</v>
      </c>
      <c r="B54" s="498" t="s">
        <v>488</v>
      </c>
      <c r="C54" s="498"/>
      <c r="D54" s="497"/>
      <c r="E54" s="497"/>
      <c r="F54" s="497"/>
      <c r="G54" s="497"/>
      <c r="H54" s="497"/>
      <c r="I54" s="497"/>
    </row>
    <row r="55" spans="1:9" ht="126.45" customHeight="1" x14ac:dyDescent="0.3">
      <c r="A55" s="489"/>
      <c r="B55" s="497"/>
      <c r="C55" s="497"/>
      <c r="D55" s="497"/>
      <c r="E55" s="497"/>
      <c r="F55" s="497"/>
      <c r="G55" s="497"/>
      <c r="H55" s="497"/>
      <c r="I55" s="497"/>
    </row>
    <row r="56" spans="1:9" ht="13.05" customHeight="1" x14ac:dyDescent="0.3">
      <c r="A56" s="480" t="s">
        <v>484</v>
      </c>
      <c r="B56" s="491" t="s">
        <v>699</v>
      </c>
      <c r="C56" s="491"/>
      <c r="D56" s="491"/>
      <c r="E56" s="491"/>
      <c r="F56" s="491"/>
      <c r="G56" s="491"/>
      <c r="H56" s="491"/>
      <c r="I56" s="491"/>
    </row>
    <row r="57" spans="1:9" ht="13.05" customHeight="1" x14ac:dyDescent="0.3">
      <c r="A57" s="481"/>
      <c r="B57" s="498"/>
      <c r="C57" s="498"/>
      <c r="D57" s="498"/>
      <c r="E57" s="498"/>
      <c r="F57" s="498"/>
      <c r="G57" s="498"/>
      <c r="H57" s="498"/>
      <c r="I57" s="498"/>
    </row>
    <row r="58" spans="1:9" ht="31.8" customHeight="1" x14ac:dyDescent="0.3">
      <c r="A58" s="489"/>
      <c r="B58" s="493"/>
      <c r="C58" s="493"/>
      <c r="D58" s="493"/>
      <c r="E58" s="493"/>
      <c r="F58" s="493"/>
      <c r="G58" s="493"/>
      <c r="H58" s="493"/>
      <c r="I58" s="493"/>
    </row>
    <row r="59" spans="1:9" ht="13.05" customHeight="1" x14ac:dyDescent="0.3">
      <c r="A59" s="480" t="s">
        <v>485</v>
      </c>
      <c r="B59" s="491" t="s">
        <v>700</v>
      </c>
      <c r="C59" s="491"/>
      <c r="D59" s="492"/>
      <c r="E59" s="492"/>
      <c r="F59" s="492"/>
      <c r="G59" s="492"/>
      <c r="H59" s="492"/>
      <c r="I59" s="492"/>
    </row>
    <row r="60" spans="1:9" ht="57.45" customHeight="1" x14ac:dyDescent="0.3">
      <c r="A60" s="489"/>
      <c r="B60" s="494"/>
      <c r="C60" s="494"/>
      <c r="D60" s="494"/>
      <c r="E60" s="494"/>
      <c r="F60" s="494"/>
      <c r="G60" s="494"/>
      <c r="H60" s="494"/>
      <c r="I60" s="494"/>
    </row>
    <row r="61" spans="1:9" ht="13.05" customHeight="1" x14ac:dyDescent="0.3">
      <c r="A61" s="480" t="s">
        <v>171</v>
      </c>
      <c r="B61" s="502" t="s">
        <v>701</v>
      </c>
      <c r="C61" s="502"/>
      <c r="D61" s="503"/>
      <c r="E61" s="503"/>
      <c r="F61" s="503"/>
      <c r="G61" s="503"/>
      <c r="H61" s="503"/>
      <c r="I61" s="503"/>
    </row>
    <row r="62" spans="1:9" ht="54.6" customHeight="1" x14ac:dyDescent="0.3">
      <c r="A62" s="489"/>
      <c r="B62" s="504"/>
      <c r="C62" s="504"/>
      <c r="D62" s="504"/>
      <c r="E62" s="504"/>
      <c r="F62" s="504"/>
      <c r="G62" s="504"/>
      <c r="H62" s="504"/>
      <c r="I62" s="504"/>
    </row>
    <row r="63" spans="1:9" ht="10.95" customHeight="1" x14ac:dyDescent="0.3">
      <c r="A63" s="480" t="s">
        <v>486</v>
      </c>
      <c r="B63" s="485" t="s">
        <v>702</v>
      </c>
      <c r="C63" s="486"/>
      <c r="D63" s="486"/>
      <c r="E63" s="486"/>
      <c r="F63" s="486"/>
      <c r="G63" s="486"/>
      <c r="H63" s="486"/>
      <c r="I63" s="486"/>
    </row>
    <row r="64" spans="1:9" ht="10.95" customHeight="1" x14ac:dyDescent="0.3">
      <c r="A64" s="481"/>
      <c r="B64" s="487"/>
      <c r="C64" s="487"/>
      <c r="D64" s="487"/>
      <c r="E64" s="487"/>
      <c r="F64" s="487"/>
      <c r="G64" s="487"/>
      <c r="H64" s="487"/>
      <c r="I64" s="487"/>
    </row>
    <row r="65" spans="1:9" ht="11.55" customHeight="1" x14ac:dyDescent="0.3">
      <c r="A65" s="481"/>
      <c r="B65" s="487"/>
      <c r="C65" s="487"/>
      <c r="D65" s="487"/>
      <c r="E65" s="487"/>
      <c r="F65" s="487"/>
      <c r="G65" s="487"/>
      <c r="H65" s="487"/>
      <c r="I65" s="487"/>
    </row>
    <row r="66" spans="1:9" ht="10.95" customHeight="1" x14ac:dyDescent="0.3">
      <c r="A66" s="481"/>
      <c r="B66" s="487"/>
      <c r="C66" s="487"/>
      <c r="D66" s="487"/>
      <c r="E66" s="487"/>
      <c r="F66" s="487"/>
      <c r="G66" s="487"/>
      <c r="H66" s="487"/>
      <c r="I66" s="487"/>
    </row>
    <row r="67" spans="1:9" ht="12" customHeight="1" x14ac:dyDescent="0.3">
      <c r="A67" s="481"/>
      <c r="B67" s="487"/>
      <c r="C67" s="487"/>
      <c r="D67" s="487"/>
      <c r="E67" s="487"/>
      <c r="F67" s="487"/>
      <c r="G67" s="487"/>
      <c r="H67" s="487"/>
      <c r="I67" s="487"/>
    </row>
    <row r="68" spans="1:9" ht="10.95" customHeight="1" x14ac:dyDescent="0.3">
      <c r="A68" s="481"/>
      <c r="B68" s="487"/>
      <c r="C68" s="487"/>
      <c r="D68" s="487"/>
      <c r="E68" s="487"/>
      <c r="F68" s="487"/>
      <c r="G68" s="487"/>
      <c r="H68" s="487"/>
      <c r="I68" s="487"/>
    </row>
    <row r="69" spans="1:9" ht="72.599999999999994" customHeight="1" x14ac:dyDescent="0.3">
      <c r="A69" s="482"/>
      <c r="B69" s="488"/>
      <c r="C69" s="488"/>
      <c r="D69" s="488"/>
      <c r="E69" s="488"/>
      <c r="F69" s="488"/>
      <c r="G69" s="488"/>
      <c r="H69" s="488"/>
      <c r="I69" s="488"/>
    </row>
    <row r="70" spans="1:9" s="102" customFormat="1" ht="225" customHeight="1" x14ac:dyDescent="0.3">
      <c r="A70" s="328" t="s">
        <v>487</v>
      </c>
      <c r="B70" s="483" t="s">
        <v>703</v>
      </c>
      <c r="C70" s="483"/>
      <c r="D70" s="484"/>
      <c r="E70" s="484"/>
      <c r="F70" s="484"/>
      <c r="G70" s="484"/>
      <c r="H70" s="484"/>
      <c r="I70" s="484"/>
    </row>
    <row r="71" spans="1:9" ht="13.8" x14ac:dyDescent="0.3">
      <c r="A71" s="101"/>
      <c r="G71" s="10"/>
      <c r="H71" s="10"/>
      <c r="I71" s="10"/>
    </row>
    <row r="72" spans="1:9" ht="13.8" x14ac:dyDescent="0.3">
      <c r="A72" s="101"/>
      <c r="G72" s="10"/>
      <c r="H72" s="10"/>
      <c r="I72" s="10"/>
    </row>
    <row r="73" spans="1:9" ht="13.8" x14ac:dyDescent="0.3">
      <c r="A73" s="101"/>
      <c r="G73" s="10"/>
      <c r="H73" s="10"/>
      <c r="I73" s="10"/>
    </row>
    <row r="74" spans="1:9" ht="13.8" x14ac:dyDescent="0.3">
      <c r="A74" s="101"/>
      <c r="G74" s="10"/>
      <c r="H74" s="10"/>
      <c r="I74" s="10"/>
    </row>
    <row r="75" spans="1:9" ht="13.8" x14ac:dyDescent="0.3">
      <c r="A75" s="101"/>
      <c r="G75" s="10"/>
      <c r="H75" s="10"/>
      <c r="I75" s="10"/>
    </row>
    <row r="76" spans="1:9" ht="13.8" x14ac:dyDescent="0.3">
      <c r="A76" s="101"/>
      <c r="G76" s="10"/>
      <c r="H76" s="10"/>
      <c r="I76" s="10"/>
    </row>
    <row r="77" spans="1:9" ht="13.8" x14ac:dyDescent="0.3">
      <c r="A77" s="101"/>
      <c r="G77" s="10"/>
      <c r="H77" s="10"/>
      <c r="I77" s="10"/>
    </row>
    <row r="78" spans="1:9" ht="13.8" x14ac:dyDescent="0.3">
      <c r="A78" s="101"/>
      <c r="G78" s="10"/>
      <c r="H78" s="10"/>
      <c r="I78" s="10"/>
    </row>
    <row r="79" spans="1:9" ht="13.8" x14ac:dyDescent="0.3">
      <c r="A79" s="101"/>
      <c r="G79" s="10"/>
      <c r="H79" s="10"/>
      <c r="I79" s="10"/>
    </row>
    <row r="80" spans="1:9" ht="13.8" x14ac:dyDescent="0.3">
      <c r="A80" s="101"/>
      <c r="G80" s="10"/>
      <c r="H80" s="10"/>
      <c r="I80" s="10"/>
    </row>
    <row r="81" spans="1:9" ht="13.8" x14ac:dyDescent="0.3">
      <c r="A81" s="101"/>
      <c r="G81" s="10"/>
      <c r="H81" s="10"/>
      <c r="I81" s="10"/>
    </row>
    <row r="82" spans="1:9" ht="13.8" x14ac:dyDescent="0.3">
      <c r="A82" s="101"/>
      <c r="G82" s="10"/>
      <c r="H82" s="10"/>
      <c r="I82" s="10"/>
    </row>
    <row r="83" spans="1:9" ht="13.8" x14ac:dyDescent="0.3">
      <c r="A83" s="101"/>
      <c r="G83" s="10"/>
      <c r="H83" s="10"/>
      <c r="I83" s="10"/>
    </row>
    <row r="84" spans="1:9" ht="13.8" x14ac:dyDescent="0.3">
      <c r="A84" s="101"/>
      <c r="G84" s="10"/>
      <c r="H84" s="10"/>
      <c r="I84" s="10"/>
    </row>
    <row r="85" spans="1:9" ht="13.8" x14ac:dyDescent="0.3">
      <c r="A85" s="101"/>
      <c r="G85" s="10"/>
      <c r="H85" s="10"/>
      <c r="I85" s="10"/>
    </row>
    <row r="86" spans="1:9" ht="13.8" x14ac:dyDescent="0.3">
      <c r="A86" s="101"/>
      <c r="G86" s="10"/>
      <c r="H86" s="10"/>
      <c r="I86" s="10"/>
    </row>
    <row r="87" spans="1:9" ht="13.8" x14ac:dyDescent="0.3">
      <c r="A87" s="101"/>
      <c r="G87" s="10"/>
      <c r="H87" s="10"/>
      <c r="I87" s="10"/>
    </row>
    <row r="88" spans="1:9" ht="13.8" x14ac:dyDescent="0.3">
      <c r="A88" s="101"/>
      <c r="G88" s="10"/>
      <c r="H88" s="10"/>
      <c r="I88" s="10"/>
    </row>
    <row r="89" spans="1:9" ht="13.8" x14ac:dyDescent="0.3">
      <c r="A89" s="101"/>
      <c r="G89" s="10"/>
      <c r="H89" s="10"/>
      <c r="I89" s="10"/>
    </row>
    <row r="90" spans="1:9" ht="13.8" x14ac:dyDescent="0.3">
      <c r="A90" s="101"/>
      <c r="G90" s="10"/>
      <c r="H90" s="10"/>
      <c r="I90" s="10"/>
    </row>
    <row r="91" spans="1:9" ht="13.8" x14ac:dyDescent="0.3">
      <c r="A91" s="101"/>
      <c r="G91" s="10"/>
      <c r="H91" s="10"/>
      <c r="I91" s="10"/>
    </row>
    <row r="92" spans="1:9" ht="13.8" x14ac:dyDescent="0.3">
      <c r="A92" s="101"/>
      <c r="G92" s="10"/>
      <c r="H92" s="10"/>
      <c r="I92" s="10"/>
    </row>
    <row r="93" spans="1:9" ht="13.8" x14ac:dyDescent="0.3">
      <c r="A93" s="101"/>
      <c r="G93" s="10"/>
      <c r="H93" s="10"/>
      <c r="I93" s="10"/>
    </row>
    <row r="94" spans="1:9" ht="13.8" x14ac:dyDescent="0.3">
      <c r="A94" s="101"/>
      <c r="G94" s="10"/>
      <c r="H94" s="10"/>
      <c r="I94" s="10"/>
    </row>
    <row r="95" spans="1:9" x14ac:dyDescent="0.3">
      <c r="G95" s="10"/>
      <c r="H95" s="10"/>
      <c r="I95" s="10"/>
    </row>
    <row r="96" spans="1:9" x14ac:dyDescent="0.3">
      <c r="G96" s="10"/>
      <c r="H96" s="10"/>
      <c r="I96" s="10"/>
    </row>
    <row r="97" spans="7:9" x14ac:dyDescent="0.3">
      <c r="G97" s="10"/>
      <c r="H97" s="10"/>
      <c r="I97" s="10"/>
    </row>
    <row r="98" spans="7:9" x14ac:dyDescent="0.3">
      <c r="G98" s="10"/>
      <c r="H98" s="10"/>
      <c r="I98" s="10"/>
    </row>
    <row r="99" spans="7:9" x14ac:dyDescent="0.3">
      <c r="G99" s="10"/>
      <c r="H99" s="10"/>
      <c r="I99" s="10"/>
    </row>
    <row r="100" spans="7:9" x14ac:dyDescent="0.3">
      <c r="G100" s="10"/>
      <c r="H100" s="10"/>
      <c r="I100" s="10"/>
    </row>
    <row r="101" spans="7:9" x14ac:dyDescent="0.3">
      <c r="G101" s="10"/>
      <c r="H101" s="10"/>
      <c r="I101" s="10"/>
    </row>
    <row r="102" spans="7:9" x14ac:dyDescent="0.3">
      <c r="G102" s="10"/>
      <c r="H102" s="10"/>
      <c r="I102" s="10"/>
    </row>
    <row r="103" spans="7:9" x14ac:dyDescent="0.3">
      <c r="G103" s="10"/>
      <c r="H103" s="10"/>
      <c r="I103" s="10"/>
    </row>
    <row r="104" spans="7:9" x14ac:dyDescent="0.3">
      <c r="G104" s="10"/>
      <c r="H104" s="10"/>
      <c r="I104" s="10"/>
    </row>
    <row r="105" spans="7:9" x14ac:dyDescent="0.3">
      <c r="G105" s="10"/>
      <c r="H105" s="10"/>
      <c r="I105" s="10"/>
    </row>
    <row r="106" spans="7:9" x14ac:dyDescent="0.3">
      <c r="G106" s="10"/>
      <c r="H106" s="10"/>
      <c r="I106" s="10"/>
    </row>
    <row r="107" spans="7:9" x14ac:dyDescent="0.3">
      <c r="G107" s="10"/>
      <c r="H107" s="10"/>
      <c r="I107" s="10"/>
    </row>
    <row r="108" spans="7:9" x14ac:dyDescent="0.3">
      <c r="G108" s="10"/>
      <c r="H108" s="10"/>
      <c r="I108" s="10"/>
    </row>
    <row r="109" spans="7:9" x14ac:dyDescent="0.3">
      <c r="G109" s="10"/>
      <c r="H109" s="10"/>
      <c r="I109" s="10"/>
    </row>
    <row r="110" spans="7:9" x14ac:dyDescent="0.3">
      <c r="G110" s="10"/>
      <c r="H110" s="10"/>
      <c r="I110" s="10"/>
    </row>
    <row r="111" spans="7:9" x14ac:dyDescent="0.3">
      <c r="G111" s="10"/>
      <c r="H111" s="10"/>
      <c r="I111" s="10"/>
    </row>
    <row r="112" spans="7:9" x14ac:dyDescent="0.3">
      <c r="G112" s="10"/>
      <c r="H112" s="10"/>
      <c r="I112" s="10"/>
    </row>
    <row r="113" spans="7:9" x14ac:dyDescent="0.3">
      <c r="G113" s="10"/>
      <c r="H113" s="10"/>
      <c r="I113" s="10"/>
    </row>
    <row r="114" spans="7:9" x14ac:dyDescent="0.3">
      <c r="G114" s="10"/>
      <c r="H114" s="10"/>
      <c r="I114" s="10"/>
    </row>
    <row r="115" spans="7:9" x14ac:dyDescent="0.3">
      <c r="G115" s="10"/>
      <c r="H115" s="10"/>
      <c r="I115" s="10"/>
    </row>
    <row r="116" spans="7:9" x14ac:dyDescent="0.3">
      <c r="G116" s="10"/>
      <c r="H116" s="10"/>
      <c r="I116" s="10"/>
    </row>
    <row r="117" spans="7:9" x14ac:dyDescent="0.3">
      <c r="G117" s="10"/>
      <c r="H117" s="10"/>
      <c r="I117" s="10"/>
    </row>
    <row r="118" spans="7:9" x14ac:dyDescent="0.3">
      <c r="G118" s="10"/>
      <c r="H118" s="10"/>
      <c r="I118" s="10"/>
    </row>
    <row r="119" spans="7:9" x14ac:dyDescent="0.3">
      <c r="G119" s="10"/>
      <c r="H119" s="10"/>
      <c r="I119" s="10"/>
    </row>
    <row r="120" spans="7:9" x14ac:dyDescent="0.3">
      <c r="G120" s="10"/>
      <c r="H120" s="10"/>
      <c r="I120" s="10"/>
    </row>
    <row r="121" spans="7:9" x14ac:dyDescent="0.3">
      <c r="G121" s="10"/>
      <c r="H121" s="10"/>
      <c r="I121" s="10"/>
    </row>
    <row r="122" spans="7:9" x14ac:dyDescent="0.3">
      <c r="G122" s="10"/>
      <c r="H122" s="10"/>
      <c r="I122" s="10"/>
    </row>
    <row r="123" spans="7:9" x14ac:dyDescent="0.3">
      <c r="G123" s="10"/>
      <c r="H123" s="10"/>
      <c r="I123" s="10"/>
    </row>
    <row r="124" spans="7:9" x14ac:dyDescent="0.3">
      <c r="G124" s="10"/>
      <c r="H124" s="10"/>
      <c r="I124" s="10"/>
    </row>
    <row r="125" spans="7:9" x14ac:dyDescent="0.3">
      <c r="G125" s="10"/>
      <c r="H125" s="10"/>
      <c r="I125" s="10"/>
    </row>
    <row r="126" spans="7:9" x14ac:dyDescent="0.3">
      <c r="G126" s="10"/>
      <c r="H126" s="10"/>
      <c r="I126" s="10"/>
    </row>
    <row r="127" spans="7:9" x14ac:dyDescent="0.3">
      <c r="G127" s="10"/>
      <c r="H127" s="10"/>
      <c r="I127" s="10"/>
    </row>
    <row r="128" spans="7:9" x14ac:dyDescent="0.3">
      <c r="G128" s="10"/>
      <c r="H128" s="10"/>
      <c r="I128" s="10"/>
    </row>
    <row r="129" spans="7:9" x14ac:dyDescent="0.3">
      <c r="G129" s="10"/>
      <c r="H129" s="10"/>
      <c r="I129" s="10"/>
    </row>
    <row r="130" spans="7:9" x14ac:dyDescent="0.3">
      <c r="G130" s="10"/>
      <c r="H130" s="10"/>
      <c r="I130" s="10"/>
    </row>
    <row r="131" spans="7:9" x14ac:dyDescent="0.3">
      <c r="G131" s="10"/>
      <c r="H131" s="10"/>
      <c r="I131" s="10"/>
    </row>
    <row r="132" spans="7:9" x14ac:dyDescent="0.3">
      <c r="G132" s="10"/>
      <c r="H132" s="10"/>
      <c r="I132" s="10"/>
    </row>
    <row r="133" spans="7:9" x14ac:dyDescent="0.3">
      <c r="G133" s="10"/>
      <c r="H133" s="10"/>
      <c r="I133" s="10"/>
    </row>
    <row r="134" spans="7:9" x14ac:dyDescent="0.3">
      <c r="G134" s="10"/>
      <c r="H134" s="10"/>
      <c r="I134" s="10"/>
    </row>
    <row r="135" spans="7:9" x14ac:dyDescent="0.3">
      <c r="G135" s="10"/>
      <c r="H135" s="10"/>
      <c r="I135" s="10"/>
    </row>
    <row r="136" spans="7:9" x14ac:dyDescent="0.3">
      <c r="G136" s="10"/>
      <c r="H136" s="10"/>
      <c r="I136" s="10"/>
    </row>
    <row r="137" spans="7:9" x14ac:dyDescent="0.3">
      <c r="G137" s="10"/>
      <c r="H137" s="10"/>
      <c r="I137" s="10"/>
    </row>
    <row r="138" spans="7:9" x14ac:dyDescent="0.3">
      <c r="G138" s="10"/>
      <c r="H138" s="10"/>
      <c r="I138" s="10"/>
    </row>
  </sheetData>
  <mergeCells count="26">
    <mergeCell ref="A54:A55"/>
    <mergeCell ref="A59:A60"/>
    <mergeCell ref="A61:A62"/>
    <mergeCell ref="A56:A58"/>
    <mergeCell ref="B49:I51"/>
    <mergeCell ref="J9:J13"/>
    <mergeCell ref="J29:J31"/>
    <mergeCell ref="J37:J39"/>
    <mergeCell ref="A43:A44"/>
    <mergeCell ref="A45:A46"/>
    <mergeCell ref="A63:A69"/>
    <mergeCell ref="B70:I70"/>
    <mergeCell ref="B63:I69"/>
    <mergeCell ref="A47:A48"/>
    <mergeCell ref="A2:H2"/>
    <mergeCell ref="A42:H42"/>
    <mergeCell ref="B45:I46"/>
    <mergeCell ref="B43:I44"/>
    <mergeCell ref="B47:I48"/>
    <mergeCell ref="B61:I62"/>
    <mergeCell ref="B56:I58"/>
    <mergeCell ref="A49:A51"/>
    <mergeCell ref="B52:I53"/>
    <mergeCell ref="B54:I55"/>
    <mergeCell ref="B59:I60"/>
    <mergeCell ref="A52:A53"/>
  </mergeCells>
  <hyperlinks>
    <hyperlink ref="I5" r:id="rId1"/>
    <hyperlink ref="I4" location="Index!A1" display="Index"/>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2:C53"/>
  <sheetViews>
    <sheetView workbookViewId="0">
      <selection activeCell="N58" sqref="N58"/>
    </sheetView>
  </sheetViews>
  <sheetFormatPr defaultRowHeight="14.4" x14ac:dyDescent="0.3"/>
  <sheetData>
    <row r="2" spans="1:3" x14ac:dyDescent="0.3">
      <c r="A2" t="s">
        <v>307</v>
      </c>
    </row>
    <row r="3" spans="1:3" ht="15" thickBot="1" x14ac:dyDescent="0.35"/>
    <row r="4" spans="1:3" ht="15.6" thickTop="1" thickBot="1" x14ac:dyDescent="0.35">
      <c r="B4" s="7" t="s">
        <v>185</v>
      </c>
      <c r="C4" s="12">
        <v>1806</v>
      </c>
    </row>
    <row r="5" spans="1:3" ht="15.6" thickTop="1" thickBot="1" x14ac:dyDescent="0.35">
      <c r="B5" s="7" t="s">
        <v>6</v>
      </c>
      <c r="C5" s="12">
        <v>1677</v>
      </c>
    </row>
    <row r="6" spans="1:3" ht="15.6" thickTop="1" thickBot="1" x14ac:dyDescent="0.35">
      <c r="B6" s="7" t="s">
        <v>5</v>
      </c>
      <c r="C6" s="12">
        <v>1578</v>
      </c>
    </row>
    <row r="7" spans="1:3" ht="15.6" thickTop="1" thickBot="1" x14ac:dyDescent="0.35">
      <c r="B7" s="7" t="s">
        <v>4</v>
      </c>
      <c r="C7" s="12">
        <v>1603</v>
      </c>
    </row>
    <row r="8" spans="1:3" ht="15.6" thickTop="1" thickBot="1" x14ac:dyDescent="0.35">
      <c r="B8" s="7" t="s">
        <v>98</v>
      </c>
      <c r="C8" s="12">
        <v>2310</v>
      </c>
    </row>
    <row r="9" spans="1:3" ht="15" thickTop="1" x14ac:dyDescent="0.3">
      <c r="B9" s="7" t="s">
        <v>308</v>
      </c>
      <c r="C9" s="12"/>
    </row>
    <row r="17" spans="2:3" ht="15" thickBot="1" x14ac:dyDescent="0.35"/>
    <row r="18" spans="2:3" ht="15.6" thickTop="1" thickBot="1" x14ac:dyDescent="0.35">
      <c r="B18" s="7" t="s">
        <v>185</v>
      </c>
      <c r="C18" s="9">
        <v>65</v>
      </c>
    </row>
    <row r="19" spans="2:3" ht="15.6" thickTop="1" thickBot="1" x14ac:dyDescent="0.35">
      <c r="B19" s="7" t="s">
        <v>6</v>
      </c>
      <c r="C19" s="9">
        <v>75</v>
      </c>
    </row>
    <row r="20" spans="2:3" ht="15.6" thickTop="1" thickBot="1" x14ac:dyDescent="0.35">
      <c r="B20" s="7" t="s">
        <v>5</v>
      </c>
      <c r="C20" s="9">
        <v>66</v>
      </c>
    </row>
    <row r="21" spans="2:3" ht="15.6" thickTop="1" thickBot="1" x14ac:dyDescent="0.35">
      <c r="B21" s="7" t="s">
        <v>4</v>
      </c>
      <c r="C21" s="9">
        <v>70</v>
      </c>
    </row>
    <row r="22" spans="2:3" ht="15" thickTop="1" x14ac:dyDescent="0.3">
      <c r="B22" s="7" t="s">
        <v>98</v>
      </c>
      <c r="C22" s="13">
        <v>104</v>
      </c>
    </row>
    <row r="33" spans="2:3" ht="15" thickBot="1" x14ac:dyDescent="0.35"/>
    <row r="34" spans="2:3" ht="15.6" thickTop="1" thickBot="1" x14ac:dyDescent="0.35">
      <c r="B34" s="7" t="s">
        <v>185</v>
      </c>
      <c r="C34">
        <v>6</v>
      </c>
    </row>
    <row r="35" spans="2:3" ht="15.6" thickTop="1" thickBot="1" x14ac:dyDescent="0.35">
      <c r="B35" s="7" t="s">
        <v>6</v>
      </c>
      <c r="C35">
        <v>6</v>
      </c>
    </row>
    <row r="36" spans="2:3" ht="15.6" thickTop="1" thickBot="1" x14ac:dyDescent="0.35">
      <c r="B36" s="7" t="s">
        <v>5</v>
      </c>
      <c r="C36">
        <v>6</v>
      </c>
    </row>
    <row r="37" spans="2:3" ht="15.6" thickTop="1" thickBot="1" x14ac:dyDescent="0.35">
      <c r="B37" s="7" t="s">
        <v>4</v>
      </c>
      <c r="C37">
        <v>6</v>
      </c>
    </row>
    <row r="38" spans="2:3" ht="15" thickTop="1" x14ac:dyDescent="0.3">
      <c r="B38" s="7" t="s">
        <v>98</v>
      </c>
      <c r="C38">
        <v>6</v>
      </c>
    </row>
    <row r="48" spans="2:3" ht="15" thickBot="1" x14ac:dyDescent="0.35"/>
    <row r="49" spans="2:3" ht="15.6" thickTop="1" thickBot="1" x14ac:dyDescent="0.35">
      <c r="B49" s="7" t="s">
        <v>185</v>
      </c>
      <c r="C49">
        <v>0.53</v>
      </c>
    </row>
    <row r="50" spans="2:3" ht="15.6" thickTop="1" thickBot="1" x14ac:dyDescent="0.35">
      <c r="B50" s="7" t="s">
        <v>6</v>
      </c>
      <c r="C50">
        <v>0.26</v>
      </c>
    </row>
    <row r="51" spans="2:3" ht="15.6" thickTop="1" thickBot="1" x14ac:dyDescent="0.35">
      <c r="B51" s="7" t="s">
        <v>5</v>
      </c>
      <c r="C51">
        <v>0.11</v>
      </c>
    </row>
    <row r="52" spans="2:3" ht="15.6" thickTop="1" thickBot="1" x14ac:dyDescent="0.35">
      <c r="B52" s="7" t="s">
        <v>4</v>
      </c>
      <c r="C52">
        <v>0.1</v>
      </c>
    </row>
    <row r="53" spans="2:3" ht="15" thickTop="1" x14ac:dyDescent="0.3">
      <c r="B53" s="7" t="s">
        <v>98</v>
      </c>
      <c r="C53">
        <v>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O69"/>
  <sheetViews>
    <sheetView showGridLines="0" zoomScale="80" zoomScaleNormal="80" workbookViewId="0">
      <selection activeCell="B29" sqref="B29"/>
    </sheetView>
  </sheetViews>
  <sheetFormatPr defaultColWidth="9.44140625" defaultRowHeight="13.8" x14ac:dyDescent="0.3"/>
  <cols>
    <col min="1" max="1" width="2.5546875" style="2" customWidth="1"/>
    <col min="2" max="2" width="48.44140625" style="2" customWidth="1"/>
    <col min="3" max="3" width="21.5546875" style="2" customWidth="1"/>
    <col min="4" max="16384" width="9.44140625" style="2"/>
  </cols>
  <sheetData>
    <row r="1" spans="2:15" ht="5.0999999999999996" customHeight="1" x14ac:dyDescent="0.3">
      <c r="B1" s="343" t="s">
        <v>167</v>
      </c>
    </row>
    <row r="2" spans="2:15" ht="12.75" customHeight="1" x14ac:dyDescent="0.3">
      <c r="B2" s="343"/>
      <c r="C2" s="24" t="s">
        <v>492</v>
      </c>
    </row>
    <row r="3" spans="2:15" ht="12.75" customHeight="1" x14ac:dyDescent="0.3">
      <c r="B3" s="343"/>
      <c r="C3" s="6" t="s">
        <v>1</v>
      </c>
    </row>
    <row r="4" spans="2:15" ht="13.5" customHeight="1" x14ac:dyDescent="0.3">
      <c r="B4" s="343"/>
      <c r="C4" s="107" t="s">
        <v>2</v>
      </c>
      <c r="F4" s="41"/>
      <c r="G4" s="41"/>
      <c r="H4" s="41"/>
      <c r="I4" s="41"/>
      <c r="J4" s="41"/>
      <c r="K4" s="41"/>
      <c r="L4" s="41"/>
      <c r="M4" s="41"/>
      <c r="N4" s="41"/>
      <c r="O4" s="41"/>
    </row>
    <row r="5" spans="2:15" ht="5.0999999999999996" customHeight="1" thickBot="1" x14ac:dyDescent="0.35">
      <c r="B5" s="344"/>
      <c r="C5" s="6"/>
      <c r="E5" s="41"/>
      <c r="F5" s="41"/>
      <c r="G5" s="41"/>
      <c r="H5" s="41"/>
      <c r="I5" s="41"/>
      <c r="J5" s="41"/>
      <c r="K5" s="41"/>
      <c r="L5" s="41"/>
      <c r="M5" s="41"/>
      <c r="N5" s="41"/>
      <c r="O5" s="41"/>
    </row>
    <row r="6" spans="2:15" ht="14.25" customHeight="1" thickTop="1" x14ac:dyDescent="0.3">
      <c r="B6" s="345" t="s">
        <v>175</v>
      </c>
      <c r="C6" s="345"/>
      <c r="E6" s="41"/>
      <c r="F6" s="41"/>
      <c r="G6" s="41"/>
      <c r="H6" s="41"/>
      <c r="I6" s="41"/>
      <c r="J6" s="41"/>
      <c r="K6" s="41"/>
      <c r="L6" s="41"/>
      <c r="M6" s="41"/>
      <c r="N6" s="41"/>
      <c r="O6" s="41"/>
    </row>
    <row r="7" spans="2:15" s="105" customFormat="1" ht="14.25" customHeight="1" x14ac:dyDescent="0.3">
      <c r="B7" s="331" t="s">
        <v>491</v>
      </c>
      <c r="C7" s="331"/>
      <c r="E7" s="41"/>
      <c r="F7" s="41"/>
      <c r="G7" s="41"/>
      <c r="H7" s="41"/>
      <c r="I7" s="41"/>
      <c r="J7" s="41"/>
      <c r="K7" s="41"/>
      <c r="L7" s="41"/>
      <c r="M7" s="41"/>
      <c r="N7" s="41"/>
      <c r="O7" s="41"/>
    </row>
    <row r="8" spans="2:15" ht="14.25" customHeight="1" x14ac:dyDescent="0.3">
      <c r="B8" s="333" t="s">
        <v>338</v>
      </c>
      <c r="C8" s="333"/>
      <c r="E8" s="41"/>
      <c r="F8" s="41"/>
      <c r="G8" s="41"/>
      <c r="H8" s="41"/>
      <c r="I8" s="41"/>
      <c r="J8" s="41"/>
      <c r="K8" s="41"/>
      <c r="L8" s="41"/>
      <c r="M8" s="41"/>
      <c r="N8" s="41"/>
      <c r="O8" s="41"/>
    </row>
    <row r="9" spans="2:15" ht="15" customHeight="1" x14ac:dyDescent="0.3">
      <c r="B9" s="333" t="s">
        <v>328</v>
      </c>
      <c r="C9" s="333"/>
      <c r="E9" s="41"/>
      <c r="F9" s="41"/>
      <c r="G9" s="41"/>
      <c r="H9" s="41"/>
      <c r="I9" s="41"/>
      <c r="J9" s="41"/>
      <c r="K9" s="41"/>
      <c r="L9" s="41"/>
      <c r="M9" s="41"/>
      <c r="N9" s="41"/>
      <c r="O9" s="41"/>
    </row>
    <row r="10" spans="2:15" ht="15" customHeight="1" x14ac:dyDescent="0.3">
      <c r="B10" s="333" t="s">
        <v>98</v>
      </c>
      <c r="C10" s="333"/>
      <c r="E10" s="41"/>
      <c r="F10" s="41"/>
      <c r="G10" s="41"/>
      <c r="H10" s="41"/>
      <c r="I10" s="41"/>
      <c r="J10" s="41"/>
      <c r="K10" s="41"/>
      <c r="L10" s="41"/>
      <c r="M10" s="41"/>
      <c r="N10" s="41"/>
      <c r="O10" s="41"/>
    </row>
    <row r="11" spans="2:15" ht="15" customHeight="1" x14ac:dyDescent="0.3">
      <c r="B11" s="333" t="s">
        <v>4</v>
      </c>
      <c r="C11" s="333"/>
      <c r="F11" s="21"/>
      <c r="G11" s="21"/>
      <c r="H11" s="21"/>
      <c r="I11" s="21"/>
      <c r="J11" s="21"/>
      <c r="K11" s="21"/>
      <c r="L11" s="21"/>
      <c r="M11" s="21"/>
      <c r="N11" s="21"/>
      <c r="O11" s="21"/>
    </row>
    <row r="12" spans="2:15" ht="15" customHeight="1" thickBot="1" x14ac:dyDescent="0.35">
      <c r="B12" s="333" t="s">
        <v>5</v>
      </c>
      <c r="C12" s="333"/>
      <c r="E12" s="21"/>
      <c r="F12" s="21"/>
      <c r="G12" s="21"/>
      <c r="H12" s="21"/>
      <c r="I12" s="21"/>
      <c r="J12" s="21"/>
      <c r="K12" s="21"/>
      <c r="L12" s="21"/>
      <c r="M12" s="21"/>
      <c r="N12" s="21"/>
      <c r="O12" s="21"/>
    </row>
    <row r="13" spans="2:15" ht="12.75" customHeight="1" x14ac:dyDescent="0.3">
      <c r="B13" s="333" t="s">
        <v>6</v>
      </c>
      <c r="C13" s="333"/>
      <c r="E13" s="346" t="s">
        <v>176</v>
      </c>
      <c r="F13" s="347"/>
      <c r="G13" s="347"/>
      <c r="H13" s="347"/>
      <c r="I13" s="347"/>
      <c r="J13" s="347"/>
      <c r="K13" s="347"/>
      <c r="L13" s="347"/>
      <c r="M13" s="347"/>
      <c r="N13" s="347"/>
      <c r="O13" s="348"/>
    </row>
    <row r="14" spans="2:15" ht="13.5" customHeight="1" x14ac:dyDescent="0.3">
      <c r="B14" s="333" t="s">
        <v>7</v>
      </c>
      <c r="C14" s="333"/>
      <c r="E14" s="349"/>
      <c r="F14" s="350"/>
      <c r="G14" s="350"/>
      <c r="H14" s="350"/>
      <c r="I14" s="350"/>
      <c r="J14" s="350"/>
      <c r="K14" s="350"/>
      <c r="L14" s="350"/>
      <c r="M14" s="350"/>
      <c r="N14" s="350"/>
      <c r="O14" s="351"/>
    </row>
    <row r="15" spans="2:15" ht="15.75" customHeight="1" x14ac:dyDescent="0.3">
      <c r="B15" s="333" t="s">
        <v>8</v>
      </c>
      <c r="C15" s="333"/>
      <c r="E15" s="349"/>
      <c r="F15" s="350"/>
      <c r="G15" s="350"/>
      <c r="H15" s="350"/>
      <c r="I15" s="350"/>
      <c r="J15" s="350"/>
      <c r="K15" s="350"/>
      <c r="L15" s="350"/>
      <c r="M15" s="350"/>
      <c r="N15" s="350"/>
      <c r="O15" s="351"/>
    </row>
    <row r="16" spans="2:15" ht="15.75" customHeight="1" x14ac:dyDescent="0.3">
      <c r="B16" s="336" t="s">
        <v>168</v>
      </c>
      <c r="C16" s="336"/>
      <c r="E16" s="349"/>
      <c r="F16" s="350"/>
      <c r="G16" s="350"/>
      <c r="H16" s="350"/>
      <c r="I16" s="350"/>
      <c r="J16" s="350"/>
      <c r="K16" s="350"/>
      <c r="L16" s="350"/>
      <c r="M16" s="350"/>
      <c r="N16" s="350"/>
      <c r="O16" s="351"/>
    </row>
    <row r="17" spans="2:15" s="105" customFormat="1" ht="15" customHeight="1" x14ac:dyDescent="0.3">
      <c r="B17" s="332" t="s">
        <v>491</v>
      </c>
      <c r="C17" s="332"/>
      <c r="E17" s="349"/>
      <c r="F17" s="350"/>
      <c r="G17" s="350"/>
      <c r="H17" s="350"/>
      <c r="I17" s="350"/>
      <c r="J17" s="350"/>
      <c r="K17" s="350"/>
      <c r="L17" s="350"/>
      <c r="M17" s="350"/>
      <c r="N17" s="350"/>
      <c r="O17" s="351"/>
    </row>
    <row r="18" spans="2:15" ht="15" customHeight="1" x14ac:dyDescent="0.3">
      <c r="B18" s="335" t="s">
        <v>338</v>
      </c>
      <c r="C18" s="335"/>
      <c r="E18" s="349"/>
      <c r="F18" s="350"/>
      <c r="G18" s="350"/>
      <c r="H18" s="350"/>
      <c r="I18" s="350"/>
      <c r="J18" s="350"/>
      <c r="K18" s="350"/>
      <c r="L18" s="350"/>
      <c r="M18" s="350"/>
      <c r="N18" s="350"/>
      <c r="O18" s="351"/>
    </row>
    <row r="19" spans="2:15" ht="15" customHeight="1" x14ac:dyDescent="0.3">
      <c r="B19" s="335" t="s">
        <v>328</v>
      </c>
      <c r="C19" s="335"/>
      <c r="E19" s="349"/>
      <c r="F19" s="350"/>
      <c r="G19" s="350"/>
      <c r="H19" s="350"/>
      <c r="I19" s="350"/>
      <c r="J19" s="350"/>
      <c r="K19" s="350"/>
      <c r="L19" s="350"/>
      <c r="M19" s="350"/>
      <c r="N19" s="350"/>
      <c r="O19" s="351"/>
    </row>
    <row r="20" spans="2:15" ht="15" customHeight="1" x14ac:dyDescent="0.3">
      <c r="B20" s="335" t="s">
        <v>331</v>
      </c>
      <c r="C20" s="335"/>
      <c r="E20" s="349"/>
      <c r="F20" s="350"/>
      <c r="G20" s="350"/>
      <c r="H20" s="350"/>
      <c r="I20" s="350"/>
      <c r="J20" s="350"/>
      <c r="K20" s="350"/>
      <c r="L20" s="350"/>
      <c r="M20" s="350"/>
      <c r="N20" s="350"/>
      <c r="O20" s="351"/>
    </row>
    <row r="21" spans="2:15" ht="15" customHeight="1" x14ac:dyDescent="0.3">
      <c r="B21" s="335" t="s">
        <v>333</v>
      </c>
      <c r="C21" s="335"/>
      <c r="E21" s="349"/>
      <c r="F21" s="350"/>
      <c r="G21" s="350"/>
      <c r="H21" s="350"/>
      <c r="I21" s="350"/>
      <c r="J21" s="350"/>
      <c r="K21" s="350"/>
      <c r="L21" s="350"/>
      <c r="M21" s="350"/>
      <c r="N21" s="350"/>
      <c r="O21" s="351"/>
    </row>
    <row r="22" spans="2:15" ht="15" customHeight="1" x14ac:dyDescent="0.3">
      <c r="B22" s="335" t="s">
        <v>332</v>
      </c>
      <c r="C22" s="335"/>
      <c r="E22" s="349"/>
      <c r="F22" s="350"/>
      <c r="G22" s="350"/>
      <c r="H22" s="350"/>
      <c r="I22" s="350"/>
      <c r="J22" s="350"/>
      <c r="K22" s="350"/>
      <c r="L22" s="350"/>
      <c r="M22" s="350"/>
      <c r="N22" s="350"/>
      <c r="O22" s="351"/>
    </row>
    <row r="23" spans="2:15" ht="15.75" customHeight="1" x14ac:dyDescent="0.3">
      <c r="B23" s="335" t="s">
        <v>6</v>
      </c>
      <c r="C23" s="335"/>
      <c r="E23" s="349"/>
      <c r="F23" s="350"/>
      <c r="G23" s="350"/>
      <c r="H23" s="350"/>
      <c r="I23" s="350"/>
      <c r="J23" s="350"/>
      <c r="K23" s="350"/>
      <c r="L23" s="350"/>
      <c r="M23" s="350"/>
      <c r="N23" s="350"/>
      <c r="O23" s="351"/>
    </row>
    <row r="24" spans="2:15" ht="15.75" customHeight="1" x14ac:dyDescent="0.3">
      <c r="B24" s="355" t="s">
        <v>185</v>
      </c>
      <c r="C24" s="355"/>
      <c r="E24" s="349"/>
      <c r="F24" s="350"/>
      <c r="G24" s="350"/>
      <c r="H24" s="350"/>
      <c r="I24" s="350"/>
      <c r="J24" s="350"/>
      <c r="K24" s="350"/>
      <c r="L24" s="350"/>
      <c r="M24" s="350"/>
      <c r="N24" s="350"/>
      <c r="O24" s="351"/>
    </row>
    <row r="25" spans="2:15" ht="15" customHeight="1" thickBot="1" x14ac:dyDescent="0.35">
      <c r="B25" s="335" t="s">
        <v>186</v>
      </c>
      <c r="C25" s="335"/>
      <c r="E25" s="352"/>
      <c r="F25" s="353"/>
      <c r="G25" s="353"/>
      <c r="H25" s="353"/>
      <c r="I25" s="353"/>
      <c r="J25" s="353"/>
      <c r="K25" s="353"/>
      <c r="L25" s="353"/>
      <c r="M25" s="353"/>
      <c r="N25" s="353"/>
      <c r="O25" s="354"/>
    </row>
    <row r="26" spans="2:15" ht="15" customHeight="1" x14ac:dyDescent="0.3">
      <c r="B26" s="336" t="s">
        <v>169</v>
      </c>
      <c r="C26" s="336"/>
      <c r="E26" s="21"/>
      <c r="F26" s="21"/>
      <c r="G26" s="21"/>
      <c r="H26" s="21"/>
      <c r="I26" s="21"/>
      <c r="J26" s="21"/>
      <c r="K26" s="21"/>
      <c r="L26" s="21"/>
      <c r="M26" s="21"/>
      <c r="N26" s="21"/>
      <c r="O26" s="21"/>
    </row>
    <row r="27" spans="2:15" s="106" customFormat="1" ht="15" customHeight="1" x14ac:dyDescent="0.3">
      <c r="B27" s="337" t="s">
        <v>170</v>
      </c>
      <c r="C27" s="337"/>
      <c r="E27" s="41"/>
      <c r="F27" s="41"/>
      <c r="G27" s="41"/>
      <c r="H27" s="41"/>
      <c r="I27" s="41"/>
      <c r="J27" s="41"/>
      <c r="K27" s="41"/>
      <c r="L27" s="41"/>
      <c r="M27" s="41"/>
      <c r="N27" s="41"/>
      <c r="O27" s="41"/>
    </row>
    <row r="28" spans="2:15" ht="15" customHeight="1" x14ac:dyDescent="0.3">
      <c r="B28" s="338" t="s">
        <v>171</v>
      </c>
      <c r="C28" s="338"/>
      <c r="D28" s="42"/>
      <c r="E28" s="41"/>
      <c r="F28" s="41"/>
      <c r="G28" s="41"/>
      <c r="H28" s="41"/>
      <c r="I28" s="41"/>
      <c r="J28" s="41"/>
      <c r="K28" s="41"/>
      <c r="L28" s="41"/>
      <c r="M28" s="41"/>
      <c r="N28" s="41"/>
      <c r="O28" s="41"/>
    </row>
    <row r="29" spans="2:15" ht="15" customHeight="1" x14ac:dyDescent="0.3">
      <c r="B29" s="120" t="s">
        <v>178</v>
      </c>
      <c r="C29" s="126"/>
    </row>
    <row r="30" spans="2:15" ht="14.4" x14ac:dyDescent="0.3">
      <c r="B30" s="120" t="s">
        <v>177</v>
      </c>
      <c r="C30" s="126"/>
    </row>
    <row r="31" spans="2:15" ht="14.4" x14ac:dyDescent="0.3">
      <c r="B31" s="120" t="s">
        <v>594</v>
      </c>
      <c r="C31" s="94"/>
    </row>
    <row r="32" spans="2:15" ht="14.4" x14ac:dyDescent="0.3">
      <c r="B32" s="334" t="s">
        <v>595</v>
      </c>
      <c r="C32" s="334"/>
    </row>
    <row r="33" spans="2:3" ht="14.4" x14ac:dyDescent="0.3">
      <c r="B33" s="334" t="s">
        <v>596</v>
      </c>
      <c r="C33" s="334"/>
    </row>
    <row r="34" spans="2:3" ht="14.4" x14ac:dyDescent="0.3">
      <c r="B34" s="334" t="s">
        <v>597</v>
      </c>
      <c r="C34" s="334"/>
    </row>
    <row r="35" spans="2:3" ht="14.4" x14ac:dyDescent="0.3">
      <c r="B35" s="120" t="s">
        <v>598</v>
      </c>
      <c r="C35" s="126"/>
    </row>
    <row r="36" spans="2:3" ht="14.4" x14ac:dyDescent="0.3">
      <c r="B36" s="334" t="s">
        <v>599</v>
      </c>
      <c r="C36" s="334"/>
    </row>
    <row r="37" spans="2:3" ht="14.4" x14ac:dyDescent="0.3">
      <c r="B37" s="334" t="s">
        <v>600</v>
      </c>
      <c r="C37" s="334"/>
    </row>
    <row r="38" spans="2:3" ht="14.4" x14ac:dyDescent="0.3">
      <c r="B38" s="334" t="s">
        <v>601</v>
      </c>
      <c r="C38" s="334"/>
    </row>
    <row r="39" spans="2:3" ht="14.4" x14ac:dyDescent="0.3">
      <c r="B39" s="334" t="s">
        <v>602</v>
      </c>
      <c r="C39" s="334"/>
    </row>
    <row r="40" spans="2:3" ht="14.4" x14ac:dyDescent="0.3">
      <c r="B40" s="334" t="s">
        <v>603</v>
      </c>
      <c r="C40" s="334"/>
    </row>
    <row r="41" spans="2:3" ht="14.4" x14ac:dyDescent="0.3">
      <c r="B41" s="334" t="s">
        <v>604</v>
      </c>
      <c r="C41" s="334"/>
    </row>
    <row r="42" spans="2:3" ht="14.4" x14ac:dyDescent="0.3">
      <c r="B42" s="334" t="s">
        <v>605</v>
      </c>
      <c r="C42" s="334"/>
    </row>
    <row r="43" spans="2:3" ht="14.4" x14ac:dyDescent="0.3">
      <c r="B43" s="334" t="s">
        <v>606</v>
      </c>
      <c r="C43" s="334"/>
    </row>
    <row r="44" spans="2:3" ht="14.4" x14ac:dyDescent="0.3">
      <c r="B44" s="120" t="s">
        <v>607</v>
      </c>
      <c r="C44" s="120"/>
    </row>
    <row r="45" spans="2:3" ht="14.4" x14ac:dyDescent="0.3">
      <c r="B45" s="334" t="s">
        <v>608</v>
      </c>
      <c r="C45" s="334"/>
    </row>
    <row r="46" spans="2:3" ht="14.4" x14ac:dyDescent="0.3">
      <c r="B46" s="120" t="s">
        <v>609</v>
      </c>
      <c r="C46" s="126"/>
    </row>
    <row r="47" spans="2:3" ht="14.4" x14ac:dyDescent="0.3">
      <c r="B47" s="120" t="s">
        <v>610</v>
      </c>
      <c r="C47" s="126"/>
    </row>
    <row r="48" spans="2:3" ht="14.4" x14ac:dyDescent="0.3">
      <c r="B48" s="334" t="s">
        <v>611</v>
      </c>
      <c r="C48" s="334"/>
    </row>
    <row r="49" spans="2:3" ht="14.4" x14ac:dyDescent="0.3">
      <c r="B49" s="334" t="s">
        <v>152</v>
      </c>
      <c r="C49" s="334"/>
    </row>
    <row r="50" spans="2:3" s="114" customFormat="1" ht="14.4" x14ac:dyDescent="0.3">
      <c r="B50" s="120"/>
      <c r="C50" s="120"/>
    </row>
    <row r="51" spans="2:3" ht="14.4" x14ac:dyDescent="0.3">
      <c r="B51" s="334" t="s">
        <v>172</v>
      </c>
      <c r="C51" s="334"/>
    </row>
    <row r="52" spans="2:3" ht="14.4" x14ac:dyDescent="0.3">
      <c r="B52" s="334" t="s">
        <v>179</v>
      </c>
      <c r="C52" s="334"/>
    </row>
    <row r="53" spans="2:3" ht="14.4" x14ac:dyDescent="0.3">
      <c r="B53" s="334" t="s">
        <v>174</v>
      </c>
      <c r="C53" s="334"/>
    </row>
    <row r="54" spans="2:3" ht="14.4" thickBot="1" x14ac:dyDescent="0.35"/>
    <row r="55" spans="2:3" ht="14.4" thickTop="1" x14ac:dyDescent="0.3">
      <c r="B55" s="342"/>
      <c r="C55" s="342"/>
    </row>
    <row r="56" spans="2:3" x14ac:dyDescent="0.3">
      <c r="B56" s="340"/>
      <c r="C56" s="340"/>
    </row>
    <row r="57" spans="2:3" x14ac:dyDescent="0.3">
      <c r="B57" s="340"/>
      <c r="C57" s="340"/>
    </row>
    <row r="58" spans="2:3" x14ac:dyDescent="0.3">
      <c r="B58" s="340"/>
      <c r="C58" s="340"/>
    </row>
    <row r="59" spans="2:3" x14ac:dyDescent="0.3">
      <c r="B59" s="341"/>
      <c r="C59" s="341"/>
    </row>
    <row r="60" spans="2:3" x14ac:dyDescent="0.3">
      <c r="B60" s="339"/>
      <c r="C60" s="339"/>
    </row>
    <row r="61" spans="2:3" x14ac:dyDescent="0.3">
      <c r="B61" s="339"/>
      <c r="C61" s="339"/>
    </row>
    <row r="62" spans="2:3" x14ac:dyDescent="0.3">
      <c r="B62" s="339"/>
      <c r="C62" s="339"/>
    </row>
    <row r="63" spans="2:3" x14ac:dyDescent="0.3">
      <c r="B63" s="339"/>
      <c r="C63" s="339"/>
    </row>
    <row r="64" spans="2:3" x14ac:dyDescent="0.3">
      <c r="B64" s="339"/>
      <c r="C64" s="339"/>
    </row>
    <row r="65" spans="2:3" x14ac:dyDescent="0.3">
      <c r="B65" s="339"/>
      <c r="C65" s="339"/>
    </row>
    <row r="66" spans="2:3" x14ac:dyDescent="0.3">
      <c r="B66" s="339"/>
      <c r="C66" s="339"/>
    </row>
    <row r="67" spans="2:3" x14ac:dyDescent="0.3">
      <c r="B67" s="339"/>
      <c r="C67" s="339"/>
    </row>
    <row r="68" spans="2:3" x14ac:dyDescent="0.3">
      <c r="B68" s="339"/>
      <c r="C68" s="339"/>
    </row>
    <row r="69" spans="2:3" x14ac:dyDescent="0.3">
      <c r="B69" s="339"/>
      <c r="C69" s="339"/>
    </row>
  </sheetData>
  <mergeCells count="57">
    <mergeCell ref="B1:B5"/>
    <mergeCell ref="B6:C6"/>
    <mergeCell ref="E13:O25"/>
    <mergeCell ref="B15:C15"/>
    <mergeCell ref="B16:C16"/>
    <mergeCell ref="B20:C20"/>
    <mergeCell ref="B21:C21"/>
    <mergeCell ref="B22:C22"/>
    <mergeCell ref="B23:C23"/>
    <mergeCell ref="B24:C24"/>
    <mergeCell ref="B25:C25"/>
    <mergeCell ref="B19:C19"/>
    <mergeCell ref="B8:C8"/>
    <mergeCell ref="B14:C14"/>
    <mergeCell ref="B12:C12"/>
    <mergeCell ref="B13:C13"/>
    <mergeCell ref="B42:C42"/>
    <mergeCell ref="B58:C58"/>
    <mergeCell ref="B60:C60"/>
    <mergeCell ref="B59:C59"/>
    <mergeCell ref="B57:C57"/>
    <mergeCell ref="B48:C48"/>
    <mergeCell ref="B55:C55"/>
    <mergeCell ref="B56:C56"/>
    <mergeCell ref="B37:C37"/>
    <mergeCell ref="B38:C38"/>
    <mergeCell ref="B39:C39"/>
    <mergeCell ref="B40:C40"/>
    <mergeCell ref="B41:C41"/>
    <mergeCell ref="B49:C49"/>
    <mergeCell ref="B45:C45"/>
    <mergeCell ref="B43:C43"/>
    <mergeCell ref="B69:C69"/>
    <mergeCell ref="B64:C64"/>
    <mergeCell ref="B65:C65"/>
    <mergeCell ref="B66:C66"/>
    <mergeCell ref="B67:C67"/>
    <mergeCell ref="B68:C68"/>
    <mergeCell ref="B62:C62"/>
    <mergeCell ref="B63:C63"/>
    <mergeCell ref="B61:C61"/>
    <mergeCell ref="B7:C7"/>
    <mergeCell ref="B17:C17"/>
    <mergeCell ref="B11:C11"/>
    <mergeCell ref="B10:C10"/>
    <mergeCell ref="B53:C53"/>
    <mergeCell ref="B32:C32"/>
    <mergeCell ref="B34:C34"/>
    <mergeCell ref="B33:C33"/>
    <mergeCell ref="B9:C9"/>
    <mergeCell ref="B18:C18"/>
    <mergeCell ref="B52:C52"/>
    <mergeCell ref="B36:C36"/>
    <mergeCell ref="B26:C26"/>
    <mergeCell ref="B27:C27"/>
    <mergeCell ref="B28:C28"/>
    <mergeCell ref="B51:C51"/>
  </mergeCells>
  <hyperlinks>
    <hyperlink ref="B11" r:id="rId1"/>
    <hyperlink ref="B12" r:id="rId2"/>
    <hyperlink ref="B14" r:id="rId3"/>
    <hyperlink ref="B24" r:id="rId4"/>
    <hyperlink ref="B13" r:id="rId5"/>
    <hyperlink ref="B51" r:id="rId6"/>
    <hyperlink ref="B27" r:id="rId7"/>
    <hyperlink ref="B53" r:id="rId8"/>
    <hyperlink ref="B15" r:id="rId9"/>
    <hyperlink ref="C3" location="Index!A1" display="Index"/>
    <hyperlink ref="B12:C12" r:id="rId10" display="FY 21"/>
    <hyperlink ref="B10" r:id="rId11"/>
    <hyperlink ref="B10:C10" r:id="rId12" display="FY 23"/>
    <hyperlink ref="B11:C11" r:id="rId13" display="FY 22"/>
    <hyperlink ref="B12:C15" r:id="rId14" display="FY 21"/>
    <hyperlink ref="B53:C53" r:id="rId15" display="ESG Profile"/>
    <hyperlink ref="B9" r:id="rId16"/>
    <hyperlink ref="B9:C9" r:id="rId17" display="FY 24 "/>
    <hyperlink ref="B25:C25" r:id="rId18" display="FY 18 "/>
    <hyperlink ref="B24:C24" r:id="rId19" display="FY 19 "/>
    <hyperlink ref="B22:C22" r:id="rId20" display="FY 21 "/>
    <hyperlink ref="B23:C23" r:id="rId21" display="FY 20"/>
    <hyperlink ref="B21:C21" r:id="rId22" display="FY 22 "/>
    <hyperlink ref="B20:C20" r:id="rId23" display="FY 23 "/>
    <hyperlink ref="B19:C19" r:id="rId24" display="FY 24 "/>
    <hyperlink ref="B8" r:id="rId25"/>
    <hyperlink ref="B8:C8" r:id="rId26" display="FY 25 "/>
    <hyperlink ref="B18:C18" r:id="rId27" display="FY 25 "/>
    <hyperlink ref="B29" r:id="rId28"/>
    <hyperlink ref="B30" r:id="rId29"/>
    <hyperlink ref="B31" r:id="rId30" display="   Cyber Security "/>
    <hyperlink ref="B32:C32" r:id="rId31" display="      Biodiversity "/>
    <hyperlink ref="B33:C33" r:id="rId32" display="      Human Rights "/>
    <hyperlink ref="B34:C34" r:id="rId33" display="      Business Conduct "/>
    <hyperlink ref="B35" r:id="rId34" display="      Health &amp; Safety "/>
    <hyperlink ref="B36:C36" r:id="rId35" display="      Climate Change "/>
    <hyperlink ref="B37:C37" r:id="rId36" display="      Energy "/>
    <hyperlink ref="B38:C38" r:id="rId37" display="      Raw Material Conservation"/>
    <hyperlink ref="B39:C39" r:id="rId38" display="      Water Resource Management"/>
    <hyperlink ref="B40:C40" r:id="rId39" display="   Waste Water "/>
    <hyperlink ref="B41:C41" r:id="rId40" display="      Waste Management"/>
    <hyperlink ref="B42:C42" r:id="rId41" display="      Air Emission Management "/>
    <hyperlink ref="B43:C43" r:id="rId42" display="      Local Consideration"/>
    <hyperlink ref="B44:C44" r:id="rId43" display="   Social Development &amp; Community Involvement "/>
    <hyperlink ref="B45:C45" r:id="rId44" display="      Indigenous People &amp; Resettelement "/>
    <hyperlink ref="B46" r:id="rId45" display="         Cultural Heritage "/>
    <hyperlink ref="B47" r:id="rId46" display="         Labour Practices &amp; Employment Rights "/>
    <hyperlink ref="B48:C48" r:id="rId47" display="         Making Our World A Better Place"/>
    <hyperlink ref="B49:C49" r:id="rId48" display="         Stakeholder Engagement"/>
    <hyperlink ref="B52:C52" r:id="rId49" display="International Certifications "/>
    <hyperlink ref="B7" r:id="rId50" display="FY 25 "/>
    <hyperlink ref="B7:C7" r:id="rId51" display="FY 26"/>
    <hyperlink ref="B17:C17" r:id="rId52" display="FY 26"/>
    <hyperlink ref="B15:C15" r:id="rId53" display="FY 18"/>
    <hyperlink ref="B14:C14" r:id="rId54" display="FY 19"/>
    <hyperlink ref="B13:C13" r:id="rId55" display="FY 20"/>
    <hyperlink ref="C4" r:id="rId56"/>
    <hyperlink ref="B27:C27" r:id="rId57" display="Sustainability at JSW"/>
    <hyperlink ref="B51:C51" r:id="rId58" display="Sustainability Framework"/>
  </hyperlinks>
  <pageMargins left="0.7" right="0.7" top="0.75" bottom="0.75" header="0.3" footer="0.3"/>
  <pageSetup paperSize="9" orientation="portrait" r:id="rId5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17"/>
  <sheetViews>
    <sheetView showGridLines="0" zoomScaleNormal="100" workbookViewId="0">
      <selection activeCell="M21" sqref="M21"/>
    </sheetView>
  </sheetViews>
  <sheetFormatPr defaultColWidth="9.44140625" defaultRowHeight="10.199999999999999" x14ac:dyDescent="0.3"/>
  <cols>
    <col min="1" max="1" width="40.5546875" style="4" customWidth="1"/>
    <col min="2" max="2" width="14" style="4" customWidth="1"/>
    <col min="3" max="8" width="9.44140625" style="3"/>
    <col min="9" max="9" width="9.44140625" style="4" customWidth="1"/>
    <col min="10" max="15" width="9.44140625" style="4"/>
    <col min="16" max="16" width="14.44140625" style="4" customWidth="1"/>
    <col min="17" max="16384" width="9.44140625" style="4"/>
  </cols>
  <sheetData>
    <row r="1" spans="1:14" ht="12.6" customHeight="1" x14ac:dyDescent="0.3">
      <c r="A1" s="356" t="s">
        <v>327</v>
      </c>
      <c r="B1" s="67"/>
      <c r="C1" s="67"/>
      <c r="D1" s="67"/>
      <c r="E1" s="67"/>
      <c r="F1" s="67"/>
      <c r="G1" s="67"/>
      <c r="H1" s="67"/>
      <c r="I1" s="357" t="s">
        <v>492</v>
      </c>
      <c r="J1" s="357"/>
      <c r="K1" s="357"/>
      <c r="L1" s="68"/>
      <c r="M1" s="68"/>
      <c r="N1" s="68"/>
    </row>
    <row r="2" spans="1:14" ht="17.399999999999999" customHeight="1" x14ac:dyDescent="0.3">
      <c r="A2" s="356"/>
      <c r="B2" s="67"/>
      <c r="C2" s="67"/>
      <c r="D2" s="67"/>
      <c r="E2" s="67"/>
      <c r="F2" s="67"/>
      <c r="G2" s="67"/>
      <c r="H2" s="67"/>
      <c r="I2" s="67"/>
      <c r="J2" s="31"/>
      <c r="K2" s="32" t="s">
        <v>1</v>
      </c>
      <c r="L2" s="68"/>
      <c r="M2" s="68"/>
      <c r="N2" s="68"/>
    </row>
    <row r="3" spans="1:14" s="2" customFormat="1" ht="17.399999999999999" customHeight="1" x14ac:dyDescent="0.3">
      <c r="A3" s="356"/>
      <c r="B3" s="67"/>
      <c r="C3" s="67"/>
      <c r="D3" s="67"/>
      <c r="E3" s="67"/>
      <c r="F3" s="67"/>
      <c r="G3" s="67"/>
      <c r="H3" s="67"/>
      <c r="I3" s="67"/>
      <c r="J3" s="31"/>
      <c r="K3" s="118" t="s">
        <v>2</v>
      </c>
      <c r="L3" s="68"/>
      <c r="M3" s="68"/>
      <c r="N3" s="68"/>
    </row>
    <row r="17" ht="11.7" customHeight="1" x14ac:dyDescent="0.3"/>
  </sheetData>
  <mergeCells count="2">
    <mergeCell ref="A1:A3"/>
    <mergeCell ref="I1:K1"/>
  </mergeCells>
  <hyperlinks>
    <hyperlink ref="K3" r:id="rId1"/>
    <hyperlink ref="K2" location="Index!A1" display="Index"/>
  </hyperlinks>
  <pageMargins left="0.7" right="0.7" top="0.75" bottom="0.75" header="0.3" footer="0.3"/>
  <pageSetup orientation="portrait" verticalDpi="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24"/>
  <sheetViews>
    <sheetView showGridLines="0" zoomScale="90" zoomScaleNormal="90" workbookViewId="0">
      <selection activeCell="B1" sqref="B1:D3"/>
    </sheetView>
  </sheetViews>
  <sheetFormatPr defaultColWidth="9.44140625" defaultRowHeight="14.4" x14ac:dyDescent="0.3"/>
  <cols>
    <col min="1" max="1" width="2.5546875" style="14" customWidth="1"/>
    <col min="2" max="2" width="9.44140625" style="29"/>
    <col min="3" max="3" width="35.5546875" style="30" customWidth="1"/>
    <col min="4" max="4" width="8.5546875" style="29" customWidth="1"/>
    <col min="5" max="5" width="26.5546875" style="14" customWidth="1"/>
    <col min="6" max="6" width="5.5546875" style="14" customWidth="1"/>
    <col min="7" max="16384" width="9.44140625" style="14"/>
  </cols>
  <sheetData>
    <row r="1" spans="1:5" ht="5.0999999999999996" customHeight="1" x14ac:dyDescent="0.3">
      <c r="B1" s="360" t="s">
        <v>159</v>
      </c>
      <c r="C1" s="360"/>
      <c r="D1" s="360"/>
    </row>
    <row r="2" spans="1:5" ht="15" customHeight="1" x14ac:dyDescent="0.3">
      <c r="B2" s="360"/>
      <c r="C2" s="360"/>
      <c r="D2" s="360"/>
      <c r="E2" s="24" t="s">
        <v>492</v>
      </c>
    </row>
    <row r="3" spans="1:5" ht="15" customHeight="1" x14ac:dyDescent="0.3">
      <c r="B3" s="360"/>
      <c r="C3" s="360"/>
      <c r="D3" s="360"/>
      <c r="E3" s="6" t="s">
        <v>1</v>
      </c>
    </row>
    <row r="4" spans="1:5" ht="25.8" x14ac:dyDescent="0.3">
      <c r="A4" s="57"/>
      <c r="B4" s="130" t="s">
        <v>493</v>
      </c>
      <c r="C4" s="127"/>
      <c r="D4" s="127"/>
      <c r="E4" s="107" t="s">
        <v>2</v>
      </c>
    </row>
    <row r="5" spans="1:5" ht="16.95" customHeight="1" thickBot="1" x14ac:dyDescent="0.35">
      <c r="B5" s="18"/>
      <c r="C5" s="18"/>
      <c r="D5" s="18"/>
      <c r="E5" s="6"/>
    </row>
    <row r="6" spans="1:5" s="27" customFormat="1" ht="15" customHeight="1" thickTop="1" x14ac:dyDescent="0.3">
      <c r="B6" s="25" t="s">
        <v>160</v>
      </c>
      <c r="C6" s="361" t="s">
        <v>148</v>
      </c>
      <c r="D6" s="361"/>
      <c r="E6" s="26"/>
    </row>
    <row r="7" spans="1:5" x14ac:dyDescent="0.3">
      <c r="B7" s="128">
        <v>1</v>
      </c>
      <c r="C7" s="359" t="s">
        <v>9</v>
      </c>
      <c r="D7" s="359"/>
      <c r="E7" s="28"/>
    </row>
    <row r="8" spans="1:5" x14ac:dyDescent="0.3">
      <c r="B8" s="128">
        <v>2</v>
      </c>
      <c r="C8" s="359" t="s">
        <v>10</v>
      </c>
      <c r="D8" s="359"/>
      <c r="E8" s="28"/>
    </row>
    <row r="9" spans="1:5" x14ac:dyDescent="0.3">
      <c r="B9" s="128">
        <v>3</v>
      </c>
      <c r="C9" s="359" t="s">
        <v>17</v>
      </c>
      <c r="D9" s="359"/>
      <c r="E9" s="28"/>
    </row>
    <row r="10" spans="1:5" x14ac:dyDescent="0.3">
      <c r="B10" s="128">
        <v>4</v>
      </c>
      <c r="C10" s="359" t="s">
        <v>18</v>
      </c>
      <c r="D10" s="359"/>
      <c r="E10" s="28"/>
    </row>
    <row r="11" spans="1:5" x14ac:dyDescent="0.3">
      <c r="B11" s="128">
        <v>5</v>
      </c>
      <c r="C11" s="359" t="s">
        <v>180</v>
      </c>
      <c r="D11" s="359"/>
      <c r="E11" s="28"/>
    </row>
    <row r="12" spans="1:5" x14ac:dyDescent="0.3">
      <c r="B12" s="128">
        <v>6</v>
      </c>
      <c r="C12" s="359" t="s">
        <v>181</v>
      </c>
      <c r="D12" s="359"/>
      <c r="E12" s="28"/>
    </row>
    <row r="13" spans="1:5" x14ac:dyDescent="0.3">
      <c r="B13" s="128">
        <v>7</v>
      </c>
      <c r="C13" s="359" t="s">
        <v>182</v>
      </c>
      <c r="D13" s="359"/>
      <c r="E13" s="28"/>
    </row>
    <row r="14" spans="1:5" x14ac:dyDescent="0.3">
      <c r="B14" s="128">
        <v>8</v>
      </c>
      <c r="C14" s="359" t="s">
        <v>30</v>
      </c>
      <c r="D14" s="359"/>
      <c r="E14" s="28"/>
    </row>
    <row r="15" spans="1:5" x14ac:dyDescent="0.3">
      <c r="B15" s="128">
        <v>9</v>
      </c>
      <c r="C15" s="359" t="s">
        <v>161</v>
      </c>
      <c r="D15" s="359"/>
      <c r="E15" s="28"/>
    </row>
    <row r="16" spans="1:5" x14ac:dyDescent="0.3">
      <c r="B16" s="128">
        <v>10</v>
      </c>
      <c r="C16" s="359" t="s">
        <v>162</v>
      </c>
      <c r="D16" s="359"/>
      <c r="E16" s="28"/>
    </row>
    <row r="17" spans="2:5" x14ac:dyDescent="0.3">
      <c r="B17" s="128">
        <v>11</v>
      </c>
      <c r="C17" s="359" t="s">
        <v>183</v>
      </c>
      <c r="D17" s="359"/>
      <c r="E17" s="28"/>
    </row>
    <row r="18" spans="2:5" x14ac:dyDescent="0.3">
      <c r="B18" s="128">
        <v>12</v>
      </c>
      <c r="C18" s="359" t="s">
        <v>163</v>
      </c>
      <c r="D18" s="359"/>
      <c r="E18" s="28"/>
    </row>
    <row r="19" spans="2:5" x14ac:dyDescent="0.3">
      <c r="B19" s="128">
        <v>13</v>
      </c>
      <c r="C19" s="359" t="s">
        <v>184</v>
      </c>
      <c r="D19" s="359"/>
      <c r="E19" s="28"/>
    </row>
    <row r="20" spans="2:5" x14ac:dyDescent="0.3">
      <c r="B20" s="128">
        <v>14</v>
      </c>
      <c r="C20" s="359" t="s">
        <v>164</v>
      </c>
      <c r="D20" s="359"/>
      <c r="E20" s="28"/>
    </row>
    <row r="21" spans="2:5" x14ac:dyDescent="0.3">
      <c r="B21" s="128">
        <v>15</v>
      </c>
      <c r="C21" s="359" t="s">
        <v>165</v>
      </c>
      <c r="D21" s="359"/>
      <c r="E21" s="28"/>
    </row>
    <row r="22" spans="2:5" x14ac:dyDescent="0.3">
      <c r="B22" s="128">
        <v>16</v>
      </c>
      <c r="C22" s="359" t="s">
        <v>166</v>
      </c>
      <c r="D22" s="359"/>
      <c r="E22" s="28"/>
    </row>
    <row r="23" spans="2:5" ht="15" thickBot="1" x14ac:dyDescent="0.35">
      <c r="B23" s="129">
        <v>17</v>
      </c>
      <c r="C23" s="358" t="s">
        <v>173</v>
      </c>
      <c r="D23" s="358"/>
      <c r="E23" s="43"/>
    </row>
    <row r="24" spans="2:5" ht="15" thickTop="1" x14ac:dyDescent="0.3">
      <c r="C24" s="24"/>
    </row>
  </sheetData>
  <mergeCells count="19">
    <mergeCell ref="C16:D16"/>
    <mergeCell ref="B1:D3"/>
    <mergeCell ref="C6:D6"/>
    <mergeCell ref="C7:D7"/>
    <mergeCell ref="C8:D8"/>
    <mergeCell ref="C9:D9"/>
    <mergeCell ref="C10:D10"/>
    <mergeCell ref="C11:D11"/>
    <mergeCell ref="C12:D12"/>
    <mergeCell ref="C13:D13"/>
    <mergeCell ref="C14:D14"/>
    <mergeCell ref="C15:D15"/>
    <mergeCell ref="C23:D23"/>
    <mergeCell ref="C17:D17"/>
    <mergeCell ref="C18:D18"/>
    <mergeCell ref="C19:D19"/>
    <mergeCell ref="C20:D20"/>
    <mergeCell ref="C21:D21"/>
    <mergeCell ref="C22:D22"/>
  </mergeCells>
  <hyperlinks>
    <hyperlink ref="F4" r:id="rId1" display="Website"/>
    <hyperlink ref="E3" location="Index!A1" display="Index"/>
    <hyperlink ref="C7" r:id="rId2"/>
    <hyperlink ref="C7:D7" r:id="rId3" display="Climate Change"/>
    <hyperlink ref="C8" r:id="rId4"/>
    <hyperlink ref="C8:D8" r:id="rId5" display="Energy"/>
    <hyperlink ref="C9" r:id="rId6"/>
    <hyperlink ref="C9:D9" r:id="rId7" display="Resources"/>
    <hyperlink ref="C10" r:id="rId8"/>
    <hyperlink ref="C10:D10" r:id="rId9" display="Water Resources"/>
    <hyperlink ref="C11" r:id="rId10"/>
    <hyperlink ref="C11:D11" r:id="rId11" display="Waste "/>
    <hyperlink ref="C12" r:id="rId12"/>
    <hyperlink ref="C12:D12" r:id="rId13" display="Wastewater "/>
    <hyperlink ref="C15" r:id="rId14"/>
    <hyperlink ref="C14" r:id="rId15"/>
    <hyperlink ref="C13" r:id="rId16"/>
    <hyperlink ref="C13:D13" r:id="rId17" display="Air Emissions "/>
    <hyperlink ref="C14:D14" r:id="rId18" display="Biodiversity"/>
    <hyperlink ref="C15:D15" r:id="rId19" display="Local Considerations"/>
    <hyperlink ref="C16" r:id="rId20"/>
    <hyperlink ref="C16:D16" r:id="rId21" display="Human Rights"/>
    <hyperlink ref="C18" r:id="rId22"/>
    <hyperlink ref="C17" r:id="rId23"/>
    <hyperlink ref="C17:D17" r:id="rId24" display="Indigenous People "/>
    <hyperlink ref="C18:D18" r:id="rId25" display="Cultural Heritage"/>
    <hyperlink ref="C19" r:id="rId26"/>
    <hyperlink ref="C19:D19" r:id="rId27" display="Business Ethics "/>
    <hyperlink ref="C20" r:id="rId28"/>
    <hyperlink ref="C20:D20" r:id="rId29" display="Employee Wellbeing"/>
    <hyperlink ref="C21" r:id="rId30"/>
    <hyperlink ref="C21:D21" r:id="rId31" display="Supply Chain Sustainability"/>
    <hyperlink ref="C22" r:id="rId32"/>
    <hyperlink ref="C22:D22" r:id="rId33" display="Social Sustainability"/>
    <hyperlink ref="C23" r:id="rId34"/>
    <hyperlink ref="B4" r:id="rId35" display="Integrated Report FY 25"/>
    <hyperlink ref="E4" r:id="rId36"/>
  </hyperlinks>
  <pageMargins left="0.7" right="0.7" top="0.75" bottom="0.75" header="0.3" footer="0.3"/>
  <pageSetup paperSize="9" orientation="portrait" r:id="rId37"/>
  <drawing r:id="rId3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F223"/>
  <sheetViews>
    <sheetView showGridLines="0" zoomScaleNormal="100" workbookViewId="0">
      <selection activeCell="B2" sqref="B2"/>
    </sheetView>
  </sheetViews>
  <sheetFormatPr defaultColWidth="49.33203125" defaultRowHeight="14.4" x14ac:dyDescent="0.3"/>
  <cols>
    <col min="1" max="1" width="11.77734375" style="86" customWidth="1"/>
    <col min="2" max="16384" width="49.33203125" style="86"/>
  </cols>
  <sheetData>
    <row r="2" spans="2:4" ht="25.8" x14ac:dyDescent="0.3">
      <c r="B2" s="131" t="s">
        <v>314</v>
      </c>
      <c r="C2" s="84"/>
      <c r="D2" s="88" t="s">
        <v>492</v>
      </c>
    </row>
    <row r="3" spans="2:4" ht="17.399999999999999" x14ac:dyDescent="0.3">
      <c r="B3" s="121" t="s">
        <v>493</v>
      </c>
      <c r="C3" s="89"/>
      <c r="D3" s="90" t="s">
        <v>1</v>
      </c>
    </row>
    <row r="4" spans="2:4" ht="17.399999999999999" x14ac:dyDescent="0.3">
      <c r="B4" s="89"/>
      <c r="C4" s="89"/>
      <c r="D4" s="119" t="s">
        <v>2</v>
      </c>
    </row>
    <row r="5" spans="2:4" ht="17.399999999999999" x14ac:dyDescent="0.3">
      <c r="B5" s="89"/>
      <c r="C5" s="89"/>
      <c r="D5" s="89"/>
    </row>
    <row r="6" spans="2:4" ht="14.4" customHeight="1" x14ac:dyDescent="0.3">
      <c r="B6" s="378" t="s">
        <v>362</v>
      </c>
      <c r="C6" s="380" t="s">
        <v>363</v>
      </c>
      <c r="D6" s="380" t="s">
        <v>494</v>
      </c>
    </row>
    <row r="7" spans="2:4" ht="14.4" customHeight="1" x14ac:dyDescent="0.3">
      <c r="B7" s="379"/>
      <c r="C7" s="381"/>
      <c r="D7" s="381"/>
    </row>
    <row r="8" spans="2:4" ht="14.4" customHeight="1" x14ac:dyDescent="0.3">
      <c r="B8" s="382" t="s">
        <v>612</v>
      </c>
      <c r="C8" s="382"/>
      <c r="D8" s="382"/>
    </row>
    <row r="9" spans="2:4" ht="14.4" customHeight="1" x14ac:dyDescent="0.3">
      <c r="B9" s="383" t="s">
        <v>189</v>
      </c>
      <c r="C9" s="132" t="s">
        <v>495</v>
      </c>
      <c r="D9" s="132" t="s">
        <v>496</v>
      </c>
    </row>
    <row r="10" spans="2:4" ht="28.8" customHeight="1" x14ac:dyDescent="0.3">
      <c r="B10" s="384"/>
      <c r="C10" s="132" t="s">
        <v>497</v>
      </c>
      <c r="D10" s="132" t="s">
        <v>498</v>
      </c>
    </row>
    <row r="11" spans="2:4" x14ac:dyDescent="0.3">
      <c r="B11" s="384"/>
      <c r="C11" s="132" t="s">
        <v>499</v>
      </c>
      <c r="D11" s="132" t="s">
        <v>498</v>
      </c>
    </row>
    <row r="12" spans="2:4" x14ac:dyDescent="0.3">
      <c r="B12" s="384"/>
      <c r="C12" s="132" t="s">
        <v>500</v>
      </c>
      <c r="D12" s="132" t="s">
        <v>498</v>
      </c>
    </row>
    <row r="13" spans="2:4" x14ac:dyDescent="0.3">
      <c r="B13" s="384"/>
      <c r="C13" s="132" t="s">
        <v>501</v>
      </c>
      <c r="D13" s="132" t="s">
        <v>502</v>
      </c>
    </row>
    <row r="14" spans="2:4" ht="28.8" x14ac:dyDescent="0.3">
      <c r="B14" s="384"/>
      <c r="C14" s="132" t="s">
        <v>503</v>
      </c>
      <c r="D14" s="132" t="s">
        <v>504</v>
      </c>
    </row>
    <row r="15" spans="2:4" x14ac:dyDescent="0.3">
      <c r="B15" s="384"/>
      <c r="C15" s="132" t="s">
        <v>505</v>
      </c>
      <c r="D15" s="132" t="s">
        <v>506</v>
      </c>
    </row>
    <row r="16" spans="2:4" x14ac:dyDescent="0.3">
      <c r="B16" s="384"/>
      <c r="C16" s="132" t="s">
        <v>507</v>
      </c>
      <c r="D16" s="132" t="s">
        <v>508</v>
      </c>
    </row>
    <row r="17" spans="2:6" x14ac:dyDescent="0.3">
      <c r="B17" s="384"/>
      <c r="C17" s="132" t="s">
        <v>340</v>
      </c>
      <c r="D17" s="132" t="s">
        <v>509</v>
      </c>
    </row>
    <row r="18" spans="2:6" ht="28.8" x14ac:dyDescent="0.3">
      <c r="B18" s="384"/>
      <c r="C18" s="132" t="s">
        <v>341</v>
      </c>
      <c r="D18" s="132" t="s">
        <v>510</v>
      </c>
    </row>
    <row r="19" spans="2:6" x14ac:dyDescent="0.3">
      <c r="B19" s="384"/>
      <c r="C19" s="132" t="s">
        <v>342</v>
      </c>
      <c r="D19" s="132" t="s">
        <v>511</v>
      </c>
    </row>
    <row r="20" spans="2:6" ht="28.8" x14ac:dyDescent="0.3">
      <c r="B20" s="384"/>
      <c r="C20" s="132" t="s">
        <v>343</v>
      </c>
      <c r="D20" s="132" t="s">
        <v>512</v>
      </c>
    </row>
    <row r="21" spans="2:6" x14ac:dyDescent="0.3">
      <c r="B21" s="384"/>
      <c r="C21" s="132" t="s">
        <v>344</v>
      </c>
      <c r="D21" s="132" t="s">
        <v>513</v>
      </c>
    </row>
    <row r="22" spans="2:6" ht="28.8" customHeight="1" x14ac:dyDescent="0.3">
      <c r="B22" s="384"/>
      <c r="C22" s="132" t="s">
        <v>345</v>
      </c>
      <c r="D22" s="132" t="s">
        <v>514</v>
      </c>
    </row>
    <row r="23" spans="2:6" ht="28.8" x14ac:dyDescent="0.3">
      <c r="B23" s="384"/>
      <c r="C23" s="132" t="s">
        <v>346</v>
      </c>
      <c r="D23" s="132" t="s">
        <v>515</v>
      </c>
    </row>
    <row r="24" spans="2:6" ht="28.8" x14ac:dyDescent="0.3">
      <c r="B24" s="384"/>
      <c r="C24" s="132" t="s">
        <v>347</v>
      </c>
      <c r="D24" s="132" t="s">
        <v>516</v>
      </c>
    </row>
    <row r="25" spans="2:6" ht="28.8" x14ac:dyDescent="0.3">
      <c r="B25" s="384"/>
      <c r="C25" s="132" t="s">
        <v>348</v>
      </c>
      <c r="D25" s="132" t="s">
        <v>517</v>
      </c>
    </row>
    <row r="26" spans="2:6" ht="28.8" customHeight="1" x14ac:dyDescent="0.3">
      <c r="B26" s="384"/>
      <c r="C26" s="132" t="s">
        <v>349</v>
      </c>
      <c r="D26" s="132" t="s">
        <v>518</v>
      </c>
      <c r="F26" s="87"/>
    </row>
    <row r="27" spans="2:6" ht="28.8" x14ac:dyDescent="0.3">
      <c r="B27" s="384"/>
      <c r="C27" s="132" t="s">
        <v>350</v>
      </c>
      <c r="D27" s="132" t="s">
        <v>519</v>
      </c>
    </row>
    <row r="28" spans="2:6" ht="28.8" x14ac:dyDescent="0.3">
      <c r="B28" s="384"/>
      <c r="C28" s="132" t="s">
        <v>351</v>
      </c>
      <c r="D28" s="132" t="s">
        <v>519</v>
      </c>
    </row>
    <row r="29" spans="2:6" x14ac:dyDescent="0.3">
      <c r="B29" s="384"/>
      <c r="C29" s="132" t="s">
        <v>352</v>
      </c>
      <c r="D29" s="132" t="s">
        <v>520</v>
      </c>
    </row>
    <row r="30" spans="2:6" ht="28.8" x14ac:dyDescent="0.3">
      <c r="B30" s="384"/>
      <c r="C30" s="132" t="s">
        <v>353</v>
      </c>
      <c r="D30" s="132" t="s">
        <v>521</v>
      </c>
    </row>
    <row r="31" spans="2:6" ht="28.8" x14ac:dyDescent="0.3">
      <c r="B31" s="384"/>
      <c r="C31" s="132" t="s">
        <v>354</v>
      </c>
      <c r="D31" s="132" t="s">
        <v>522</v>
      </c>
    </row>
    <row r="32" spans="2:6" x14ac:dyDescent="0.3">
      <c r="B32" s="384"/>
      <c r="C32" s="132" t="s">
        <v>355</v>
      </c>
      <c r="D32" s="132" t="s">
        <v>523</v>
      </c>
    </row>
    <row r="33" spans="2:4" ht="28.8" x14ac:dyDescent="0.3">
      <c r="B33" s="384"/>
      <c r="C33" s="132" t="s">
        <v>356</v>
      </c>
      <c r="D33" s="132" t="s">
        <v>524</v>
      </c>
    </row>
    <row r="34" spans="2:4" ht="28.8" x14ac:dyDescent="0.3">
      <c r="B34" s="384"/>
      <c r="C34" s="132" t="s">
        <v>357</v>
      </c>
      <c r="D34" s="132" t="s">
        <v>525</v>
      </c>
    </row>
    <row r="35" spans="2:4" x14ac:dyDescent="0.3">
      <c r="B35" s="384"/>
      <c r="C35" s="132" t="s">
        <v>358</v>
      </c>
      <c r="D35" s="132" t="s">
        <v>526</v>
      </c>
    </row>
    <row r="36" spans="2:4" ht="28.8" x14ac:dyDescent="0.3">
      <c r="B36" s="384"/>
      <c r="C36" s="132" t="s">
        <v>359</v>
      </c>
      <c r="D36" s="132" t="s">
        <v>527</v>
      </c>
    </row>
    <row r="37" spans="2:4" x14ac:dyDescent="0.3">
      <c r="B37" s="384"/>
      <c r="C37" s="132" t="s">
        <v>360</v>
      </c>
      <c r="D37" s="132" t="s">
        <v>528</v>
      </c>
    </row>
    <row r="38" spans="2:4" x14ac:dyDescent="0.3">
      <c r="B38" s="384"/>
      <c r="C38" s="132" t="s">
        <v>361</v>
      </c>
      <c r="D38" s="132" t="s">
        <v>529</v>
      </c>
    </row>
    <row r="39" spans="2:4" ht="27.6" customHeight="1" x14ac:dyDescent="0.3">
      <c r="B39" s="374" t="s">
        <v>336</v>
      </c>
      <c r="C39" s="375"/>
      <c r="D39" s="375"/>
    </row>
    <row r="40" spans="2:4" ht="14.4" customHeight="1" x14ac:dyDescent="0.3">
      <c r="B40" s="376" t="s">
        <v>613</v>
      </c>
      <c r="C40" s="133" t="s">
        <v>366</v>
      </c>
      <c r="D40" s="133" t="s">
        <v>368</v>
      </c>
    </row>
    <row r="41" spans="2:4" x14ac:dyDescent="0.3">
      <c r="B41" s="364"/>
      <c r="C41" s="133" t="s">
        <v>367</v>
      </c>
      <c r="D41" s="133" t="s">
        <v>369</v>
      </c>
    </row>
    <row r="42" spans="2:4" ht="14.4" customHeight="1" x14ac:dyDescent="0.3">
      <c r="B42" s="371" t="s">
        <v>614</v>
      </c>
      <c r="C42" s="372"/>
      <c r="D42" s="372"/>
    </row>
    <row r="43" spans="2:4" ht="42" customHeight="1" x14ac:dyDescent="0.3">
      <c r="B43" s="134" t="s">
        <v>615</v>
      </c>
      <c r="C43" s="133" t="s">
        <v>364</v>
      </c>
      <c r="D43" s="135" t="s">
        <v>530</v>
      </c>
    </row>
    <row r="44" spans="2:4" ht="14.4" customHeight="1" x14ac:dyDescent="0.3">
      <c r="B44" s="362" t="s">
        <v>616</v>
      </c>
      <c r="C44" s="136" t="s">
        <v>365</v>
      </c>
      <c r="D44" s="136" t="s">
        <v>531</v>
      </c>
    </row>
    <row r="45" spans="2:4" ht="34.799999999999997" customHeight="1" x14ac:dyDescent="0.3">
      <c r="B45" s="363"/>
      <c r="C45" s="133" t="s">
        <v>372</v>
      </c>
      <c r="D45" s="133" t="s">
        <v>532</v>
      </c>
    </row>
    <row r="46" spans="2:4" ht="14.4" customHeight="1" x14ac:dyDescent="0.3">
      <c r="B46" s="363"/>
      <c r="C46" s="373" t="s">
        <v>373</v>
      </c>
      <c r="D46" s="373"/>
    </row>
    <row r="47" spans="2:4" x14ac:dyDescent="0.3">
      <c r="B47" s="363"/>
      <c r="C47" s="377"/>
      <c r="D47" s="377"/>
    </row>
    <row r="48" spans="2:4" x14ac:dyDescent="0.3">
      <c r="B48" s="363"/>
      <c r="C48" s="377"/>
      <c r="D48" s="377"/>
    </row>
    <row r="49" spans="2:4" x14ac:dyDescent="0.3">
      <c r="B49" s="363"/>
      <c r="C49" s="377"/>
      <c r="D49" s="377"/>
    </row>
    <row r="50" spans="2:4" x14ac:dyDescent="0.3">
      <c r="B50" s="363"/>
      <c r="C50" s="366"/>
      <c r="D50" s="366"/>
    </row>
    <row r="51" spans="2:4" x14ac:dyDescent="0.3">
      <c r="B51" s="364"/>
      <c r="C51" s="133" t="s">
        <v>374</v>
      </c>
      <c r="D51" s="135" t="s">
        <v>533</v>
      </c>
    </row>
    <row r="52" spans="2:4" x14ac:dyDescent="0.3">
      <c r="B52" s="369" t="s">
        <v>617</v>
      </c>
      <c r="C52" s="370"/>
      <c r="D52" s="370"/>
    </row>
    <row r="53" spans="2:4" ht="28.8" customHeight="1" x14ac:dyDescent="0.3">
      <c r="B53" s="134" t="s">
        <v>613</v>
      </c>
      <c r="C53" s="133" t="s">
        <v>364</v>
      </c>
      <c r="D53" s="133" t="s">
        <v>370</v>
      </c>
    </row>
    <row r="54" spans="2:4" ht="39" customHeight="1" x14ac:dyDescent="0.3">
      <c r="B54" s="376" t="s">
        <v>618</v>
      </c>
      <c r="C54" s="133" t="s">
        <v>375</v>
      </c>
      <c r="D54" s="133" t="s">
        <v>371</v>
      </c>
    </row>
    <row r="55" spans="2:4" ht="14.4" customHeight="1" x14ac:dyDescent="0.3">
      <c r="B55" s="363"/>
      <c r="C55" s="373" t="s">
        <v>376</v>
      </c>
      <c r="D55" s="373"/>
    </row>
    <row r="56" spans="2:4" x14ac:dyDescent="0.3">
      <c r="B56" s="363"/>
      <c r="C56" s="377"/>
      <c r="D56" s="377"/>
    </row>
    <row r="57" spans="2:4" x14ac:dyDescent="0.3">
      <c r="B57" s="363"/>
      <c r="C57" s="377"/>
      <c r="D57" s="377"/>
    </row>
    <row r="58" spans="2:4" x14ac:dyDescent="0.3">
      <c r="B58" s="364"/>
      <c r="C58" s="366"/>
      <c r="D58" s="366"/>
    </row>
    <row r="59" spans="2:4" ht="14.4" customHeight="1" x14ac:dyDescent="0.3">
      <c r="B59" s="371" t="s">
        <v>619</v>
      </c>
      <c r="C59" s="372"/>
      <c r="D59" s="372"/>
    </row>
    <row r="60" spans="2:4" ht="14.4" hidden="1" customHeight="1" x14ac:dyDescent="0.3">
      <c r="B60" s="134" t="s">
        <v>613</v>
      </c>
      <c r="C60" s="133" t="s">
        <v>377</v>
      </c>
      <c r="D60" s="133" t="s">
        <v>530</v>
      </c>
    </row>
    <row r="61" spans="2:4" ht="14.4" customHeight="1" x14ac:dyDescent="0.3">
      <c r="B61" s="367" t="s">
        <v>620</v>
      </c>
      <c r="C61" s="133" t="s">
        <v>378</v>
      </c>
      <c r="D61" s="133" t="s">
        <v>534</v>
      </c>
    </row>
    <row r="62" spans="2:4" ht="14.4" customHeight="1" x14ac:dyDescent="0.3">
      <c r="B62" s="368"/>
      <c r="C62" s="133" t="s">
        <v>379</v>
      </c>
      <c r="D62" s="133" t="s">
        <v>534</v>
      </c>
    </row>
    <row r="63" spans="2:4" ht="14.4" customHeight="1" x14ac:dyDescent="0.3">
      <c r="B63" s="371" t="s">
        <v>621</v>
      </c>
      <c r="C63" s="372"/>
      <c r="D63" s="372"/>
    </row>
    <row r="64" spans="2:4" ht="28.8" x14ac:dyDescent="0.3">
      <c r="B64" s="134" t="s">
        <v>613</v>
      </c>
      <c r="C64" s="133" t="s">
        <v>377</v>
      </c>
      <c r="D64" s="133" t="s">
        <v>530</v>
      </c>
    </row>
    <row r="65" spans="2:4" ht="52.8" customHeight="1" x14ac:dyDescent="0.3">
      <c r="B65" s="134" t="s">
        <v>622</v>
      </c>
      <c r="C65" s="133" t="s">
        <v>380</v>
      </c>
      <c r="D65" s="133" t="s">
        <v>535</v>
      </c>
    </row>
    <row r="66" spans="2:4" x14ac:dyDescent="0.3">
      <c r="B66" s="371" t="s">
        <v>623</v>
      </c>
      <c r="C66" s="372"/>
      <c r="D66" s="372"/>
    </row>
    <row r="67" spans="2:4" ht="37.799999999999997" customHeight="1" x14ac:dyDescent="0.3">
      <c r="B67" s="134" t="s">
        <v>613</v>
      </c>
      <c r="C67" s="133" t="s">
        <v>364</v>
      </c>
      <c r="D67" s="135" t="s">
        <v>530</v>
      </c>
    </row>
    <row r="68" spans="2:4" ht="14.4" customHeight="1" x14ac:dyDescent="0.3">
      <c r="B68" s="362" t="s">
        <v>624</v>
      </c>
      <c r="C68" s="365" t="s">
        <v>383</v>
      </c>
      <c r="D68" s="365"/>
    </row>
    <row r="69" spans="2:4" x14ac:dyDescent="0.3">
      <c r="B69" s="363"/>
      <c r="C69" s="366"/>
      <c r="D69" s="366"/>
    </row>
    <row r="70" spans="2:4" ht="43.2" x14ac:dyDescent="0.3">
      <c r="B70" s="363"/>
      <c r="C70" s="133" t="s">
        <v>381</v>
      </c>
      <c r="D70" s="133" t="s">
        <v>536</v>
      </c>
    </row>
    <row r="71" spans="2:4" ht="14.4" customHeight="1" x14ac:dyDescent="0.3">
      <c r="B71" s="364"/>
      <c r="C71" s="133" t="s">
        <v>382</v>
      </c>
      <c r="D71" s="133" t="s">
        <v>537</v>
      </c>
    </row>
    <row r="72" spans="2:4" ht="14.4" customHeight="1" x14ac:dyDescent="0.3">
      <c r="B72" s="371" t="s">
        <v>625</v>
      </c>
      <c r="C72" s="372"/>
      <c r="D72" s="372"/>
    </row>
    <row r="73" spans="2:4" ht="28.8" x14ac:dyDescent="0.3">
      <c r="B73" s="134" t="s">
        <v>613</v>
      </c>
      <c r="C73" s="133" t="s">
        <v>377</v>
      </c>
      <c r="D73" s="133" t="s">
        <v>530</v>
      </c>
    </row>
    <row r="74" spans="2:4" ht="50.4" customHeight="1" x14ac:dyDescent="0.3">
      <c r="B74" s="134" t="s">
        <v>626</v>
      </c>
      <c r="C74" s="133" t="s">
        <v>384</v>
      </c>
      <c r="D74" s="133" t="s">
        <v>538</v>
      </c>
    </row>
    <row r="75" spans="2:4" x14ac:dyDescent="0.3">
      <c r="B75" s="371" t="s">
        <v>627</v>
      </c>
      <c r="C75" s="372"/>
      <c r="D75" s="372"/>
    </row>
    <row r="76" spans="2:4" x14ac:dyDescent="0.3">
      <c r="B76" s="367" t="s">
        <v>628</v>
      </c>
      <c r="C76" s="133" t="s">
        <v>385</v>
      </c>
      <c r="D76" s="135" t="s">
        <v>539</v>
      </c>
    </row>
    <row r="77" spans="2:4" ht="14.4" customHeight="1" x14ac:dyDescent="0.3">
      <c r="B77" s="385"/>
      <c r="C77" s="365" t="s">
        <v>386</v>
      </c>
      <c r="D77" s="365" t="s">
        <v>539</v>
      </c>
    </row>
    <row r="78" spans="2:4" x14ac:dyDescent="0.3">
      <c r="B78" s="385"/>
      <c r="C78" s="377"/>
      <c r="D78" s="377"/>
    </row>
    <row r="79" spans="2:4" x14ac:dyDescent="0.3">
      <c r="B79" s="385"/>
      <c r="C79" s="366"/>
      <c r="D79" s="366"/>
    </row>
    <row r="80" spans="2:4" ht="28.8" x14ac:dyDescent="0.3">
      <c r="B80" s="385"/>
      <c r="C80" s="133" t="s">
        <v>387</v>
      </c>
      <c r="D80" s="133"/>
    </row>
    <row r="81" spans="2:4" x14ac:dyDescent="0.3">
      <c r="B81" s="385"/>
      <c r="C81" s="373" t="s">
        <v>388</v>
      </c>
      <c r="D81" s="373"/>
    </row>
    <row r="82" spans="2:4" x14ac:dyDescent="0.3">
      <c r="B82" s="385"/>
      <c r="C82" s="366"/>
      <c r="D82" s="366"/>
    </row>
    <row r="83" spans="2:4" x14ac:dyDescent="0.3">
      <c r="B83" s="369" t="s">
        <v>629</v>
      </c>
      <c r="C83" s="370"/>
      <c r="D83" s="370"/>
    </row>
    <row r="84" spans="2:4" ht="49.8" customHeight="1" x14ac:dyDescent="0.3">
      <c r="B84" s="134" t="s">
        <v>613</v>
      </c>
      <c r="C84" s="133" t="s">
        <v>364</v>
      </c>
      <c r="D84" s="135" t="s">
        <v>530</v>
      </c>
    </row>
    <row r="85" spans="2:4" ht="14.4" customHeight="1" x14ac:dyDescent="0.3">
      <c r="B85" s="376" t="s">
        <v>630</v>
      </c>
      <c r="C85" s="133" t="s">
        <v>389</v>
      </c>
      <c r="D85" s="133"/>
    </row>
    <row r="86" spans="2:4" ht="27.6" x14ac:dyDescent="0.3">
      <c r="B86" s="363"/>
      <c r="C86" s="133" t="s">
        <v>390</v>
      </c>
      <c r="D86" s="135" t="s">
        <v>540</v>
      </c>
    </row>
    <row r="87" spans="2:4" x14ac:dyDescent="0.3">
      <c r="B87" s="364"/>
      <c r="C87" s="133" t="s">
        <v>391</v>
      </c>
      <c r="D87" s="133"/>
    </row>
    <row r="88" spans="2:4" x14ac:dyDescent="0.3">
      <c r="B88" s="371" t="s">
        <v>631</v>
      </c>
      <c r="C88" s="372"/>
      <c r="D88" s="372"/>
    </row>
    <row r="89" spans="2:4" ht="54" customHeight="1" x14ac:dyDescent="0.3">
      <c r="B89" s="134" t="s">
        <v>613</v>
      </c>
      <c r="C89" s="133" t="s">
        <v>364</v>
      </c>
      <c r="D89" s="135" t="s">
        <v>530</v>
      </c>
    </row>
    <row r="90" spans="2:4" ht="43.2" x14ac:dyDescent="0.3">
      <c r="B90" s="376" t="s">
        <v>632</v>
      </c>
      <c r="C90" s="133" t="s">
        <v>392</v>
      </c>
      <c r="D90" s="133" t="s">
        <v>541</v>
      </c>
    </row>
    <row r="91" spans="2:4" x14ac:dyDescent="0.3">
      <c r="B91" s="363"/>
      <c r="C91" s="133" t="s">
        <v>393</v>
      </c>
      <c r="D91" s="133"/>
    </row>
    <row r="92" spans="2:4" ht="28.8" x14ac:dyDescent="0.3">
      <c r="B92" s="363"/>
      <c r="C92" s="133" t="s">
        <v>394</v>
      </c>
      <c r="D92" s="133" t="s">
        <v>542</v>
      </c>
    </row>
    <row r="93" spans="2:4" x14ac:dyDescent="0.3">
      <c r="B93" s="363"/>
      <c r="C93" s="133" t="s">
        <v>395</v>
      </c>
      <c r="D93" s="135" t="s">
        <v>543</v>
      </c>
    </row>
    <row r="94" spans="2:4" ht="14.4" customHeight="1" x14ac:dyDescent="0.3">
      <c r="B94" s="364"/>
      <c r="C94" s="133" t="s">
        <v>396</v>
      </c>
      <c r="D94" s="135" t="s">
        <v>543</v>
      </c>
    </row>
    <row r="95" spans="2:4" ht="14.4" customHeight="1" x14ac:dyDescent="0.3">
      <c r="B95" s="369" t="s">
        <v>633</v>
      </c>
      <c r="C95" s="370"/>
      <c r="D95" s="370"/>
    </row>
    <row r="96" spans="2:4" ht="36.6" customHeight="1" x14ac:dyDescent="0.3">
      <c r="B96" s="134" t="s">
        <v>613</v>
      </c>
      <c r="C96" s="133" t="s">
        <v>377</v>
      </c>
      <c r="D96" s="133" t="s">
        <v>530</v>
      </c>
    </row>
    <row r="97" spans="2:4" ht="14.4" customHeight="1" x14ac:dyDescent="0.3">
      <c r="B97" s="367" t="s">
        <v>634</v>
      </c>
      <c r="C97" s="133" t="s">
        <v>397</v>
      </c>
      <c r="D97" s="133" t="s">
        <v>544</v>
      </c>
    </row>
    <row r="98" spans="2:4" x14ac:dyDescent="0.3">
      <c r="B98" s="385"/>
      <c r="C98" s="133" t="s">
        <v>398</v>
      </c>
      <c r="D98" s="133" t="s">
        <v>545</v>
      </c>
    </row>
    <row r="99" spans="2:4" x14ac:dyDescent="0.3">
      <c r="B99" s="385"/>
      <c r="C99" s="133" t="s">
        <v>399</v>
      </c>
      <c r="D99" s="133" t="s">
        <v>546</v>
      </c>
    </row>
    <row r="100" spans="2:4" ht="28.8" x14ac:dyDescent="0.3">
      <c r="B100" s="385"/>
      <c r="C100" s="133" t="s">
        <v>400</v>
      </c>
      <c r="D100" s="133" t="s">
        <v>547</v>
      </c>
    </row>
    <row r="101" spans="2:4" ht="14.4" customHeight="1" x14ac:dyDescent="0.3">
      <c r="B101" s="368"/>
      <c r="C101" s="133" t="s">
        <v>401</v>
      </c>
      <c r="D101" s="133" t="s">
        <v>548</v>
      </c>
    </row>
    <row r="102" spans="2:4" x14ac:dyDescent="0.3">
      <c r="B102" s="371" t="s">
        <v>635</v>
      </c>
      <c r="C102" s="372"/>
      <c r="D102" s="372"/>
    </row>
    <row r="103" spans="2:4" ht="33.6" customHeight="1" x14ac:dyDescent="0.3">
      <c r="B103" s="134" t="s">
        <v>613</v>
      </c>
      <c r="C103" s="133" t="s">
        <v>364</v>
      </c>
      <c r="D103" s="135" t="s">
        <v>530</v>
      </c>
    </row>
    <row r="104" spans="2:4" ht="26.4" customHeight="1" x14ac:dyDescent="0.3">
      <c r="B104" s="376" t="s">
        <v>636</v>
      </c>
      <c r="C104" s="133" t="s">
        <v>402</v>
      </c>
      <c r="D104" s="137" t="s">
        <v>549</v>
      </c>
    </row>
    <row r="105" spans="2:4" ht="14.4" customHeight="1" x14ac:dyDescent="0.3">
      <c r="B105" s="363"/>
      <c r="C105" s="365" t="s">
        <v>403</v>
      </c>
      <c r="D105" s="365" t="s">
        <v>550</v>
      </c>
    </row>
    <row r="106" spans="2:4" x14ac:dyDescent="0.3">
      <c r="B106" s="363"/>
      <c r="C106" s="366"/>
      <c r="D106" s="366"/>
    </row>
    <row r="107" spans="2:4" x14ac:dyDescent="0.3">
      <c r="B107" s="363"/>
      <c r="C107" s="373" t="s">
        <v>404</v>
      </c>
      <c r="D107" s="373" t="s">
        <v>550</v>
      </c>
    </row>
    <row r="108" spans="2:4" x14ac:dyDescent="0.3">
      <c r="B108" s="363"/>
      <c r="C108" s="377"/>
      <c r="D108" s="377"/>
    </row>
    <row r="109" spans="2:4" x14ac:dyDescent="0.3">
      <c r="B109" s="363"/>
      <c r="C109" s="377"/>
      <c r="D109" s="377"/>
    </row>
    <row r="110" spans="2:4" x14ac:dyDescent="0.3">
      <c r="B110" s="363"/>
      <c r="C110" s="366"/>
      <c r="D110" s="366"/>
    </row>
    <row r="111" spans="2:4" ht="34.799999999999997" customHeight="1" x14ac:dyDescent="0.3">
      <c r="B111" s="364"/>
      <c r="C111" s="133" t="s">
        <v>405</v>
      </c>
      <c r="D111" s="133" t="s">
        <v>550</v>
      </c>
    </row>
    <row r="112" spans="2:4" x14ac:dyDescent="0.3">
      <c r="B112" s="369" t="s">
        <v>637</v>
      </c>
      <c r="C112" s="370"/>
      <c r="D112" s="370"/>
    </row>
    <row r="113" spans="2:4" ht="28.8" x14ac:dyDescent="0.3">
      <c r="B113" s="134" t="s">
        <v>613</v>
      </c>
      <c r="C113" s="133" t="s">
        <v>377</v>
      </c>
      <c r="D113" s="133" t="s">
        <v>530</v>
      </c>
    </row>
    <row r="114" spans="2:4" ht="28.8" x14ac:dyDescent="0.3">
      <c r="B114" s="134" t="s">
        <v>638</v>
      </c>
      <c r="C114" s="133" t="s">
        <v>406</v>
      </c>
      <c r="D114" s="133" t="s">
        <v>551</v>
      </c>
    </row>
    <row r="115" spans="2:4" ht="14.4" customHeight="1" x14ac:dyDescent="0.3">
      <c r="B115" s="376" t="s">
        <v>638</v>
      </c>
      <c r="C115" s="133" t="s">
        <v>407</v>
      </c>
      <c r="D115" s="133" t="s">
        <v>551</v>
      </c>
    </row>
    <row r="116" spans="2:4" x14ac:dyDescent="0.3">
      <c r="B116" s="363"/>
      <c r="C116" s="133" t="s">
        <v>408</v>
      </c>
      <c r="D116" s="133" t="s">
        <v>551</v>
      </c>
    </row>
    <row r="117" spans="2:4" x14ac:dyDescent="0.3">
      <c r="B117" s="363"/>
      <c r="C117" s="133" t="s">
        <v>409</v>
      </c>
      <c r="D117" s="133" t="s">
        <v>551</v>
      </c>
    </row>
    <row r="118" spans="2:4" x14ac:dyDescent="0.3">
      <c r="B118" s="363"/>
      <c r="C118" s="133" t="s">
        <v>410</v>
      </c>
      <c r="D118" s="133" t="s">
        <v>552</v>
      </c>
    </row>
    <row r="119" spans="2:4" ht="28.8" x14ac:dyDescent="0.3">
      <c r="B119" s="363"/>
      <c r="C119" s="133" t="s">
        <v>411</v>
      </c>
      <c r="D119" s="133" t="s">
        <v>553</v>
      </c>
    </row>
    <row r="120" spans="2:4" ht="14.4" customHeight="1" x14ac:dyDescent="0.3">
      <c r="B120" s="364"/>
      <c r="C120" s="133" t="s">
        <v>412</v>
      </c>
      <c r="D120" s="133" t="s">
        <v>554</v>
      </c>
    </row>
    <row r="121" spans="2:4" x14ac:dyDescent="0.3">
      <c r="B121" s="371" t="s">
        <v>639</v>
      </c>
      <c r="C121" s="372"/>
      <c r="D121" s="372"/>
    </row>
    <row r="122" spans="2:4" ht="30.6" customHeight="1" x14ac:dyDescent="0.3">
      <c r="B122" s="134" t="s">
        <v>613</v>
      </c>
      <c r="C122" s="133" t="s">
        <v>377</v>
      </c>
      <c r="D122" s="133" t="s">
        <v>530</v>
      </c>
    </row>
    <row r="123" spans="2:4" ht="28.8" x14ac:dyDescent="0.3">
      <c r="B123" s="376" t="s">
        <v>640</v>
      </c>
      <c r="C123" s="133" t="s">
        <v>413</v>
      </c>
      <c r="D123" s="133" t="s">
        <v>555</v>
      </c>
    </row>
    <row r="124" spans="2:4" x14ac:dyDescent="0.3">
      <c r="B124" s="363"/>
      <c r="C124" s="133" t="s">
        <v>414</v>
      </c>
      <c r="D124" s="133" t="s">
        <v>555</v>
      </c>
    </row>
    <row r="125" spans="2:4" x14ac:dyDescent="0.3">
      <c r="B125" s="363"/>
      <c r="C125" s="133" t="s">
        <v>415</v>
      </c>
      <c r="D125" s="133" t="s">
        <v>555</v>
      </c>
    </row>
    <row r="126" spans="2:4" x14ac:dyDescent="0.3">
      <c r="B126" s="363"/>
      <c r="C126" s="133" t="s">
        <v>416</v>
      </c>
      <c r="D126" s="133" t="s">
        <v>555</v>
      </c>
    </row>
    <row r="127" spans="2:4" ht="14.4" customHeight="1" x14ac:dyDescent="0.3">
      <c r="B127" s="364"/>
      <c r="C127" s="133" t="s">
        <v>417</v>
      </c>
      <c r="D127" s="133" t="s">
        <v>556</v>
      </c>
    </row>
    <row r="128" spans="2:4" ht="14.4" customHeight="1" x14ac:dyDescent="0.3">
      <c r="B128" s="369" t="s">
        <v>641</v>
      </c>
      <c r="C128" s="370"/>
      <c r="D128" s="370"/>
    </row>
    <row r="129" spans="2:4" ht="35.4" customHeight="1" x14ac:dyDescent="0.3">
      <c r="B129" s="134" t="s">
        <v>613</v>
      </c>
      <c r="C129" s="133" t="s">
        <v>364</v>
      </c>
      <c r="D129" s="135" t="s">
        <v>530</v>
      </c>
    </row>
    <row r="130" spans="2:4" ht="30.6" customHeight="1" x14ac:dyDescent="0.3">
      <c r="B130" s="367" t="s">
        <v>642</v>
      </c>
      <c r="C130" s="133" t="s">
        <v>418</v>
      </c>
      <c r="D130" s="133" t="s">
        <v>557</v>
      </c>
    </row>
    <row r="131" spans="2:4" ht="14.4" customHeight="1" x14ac:dyDescent="0.3">
      <c r="B131" s="385"/>
      <c r="C131" s="373" t="s">
        <v>419</v>
      </c>
      <c r="D131" s="373" t="s">
        <v>558</v>
      </c>
    </row>
    <row r="132" spans="2:4" x14ac:dyDescent="0.3">
      <c r="B132" s="385"/>
      <c r="C132" s="377"/>
      <c r="D132" s="377"/>
    </row>
    <row r="133" spans="2:4" x14ac:dyDescent="0.3">
      <c r="B133" s="385"/>
      <c r="C133" s="377"/>
      <c r="D133" s="377"/>
    </row>
    <row r="134" spans="2:4" x14ac:dyDescent="0.3">
      <c r="B134" s="385"/>
      <c r="C134" s="377"/>
      <c r="D134" s="377"/>
    </row>
    <row r="135" spans="2:4" x14ac:dyDescent="0.3">
      <c r="B135" s="368"/>
      <c r="C135" s="366"/>
      <c r="D135" s="366"/>
    </row>
    <row r="136" spans="2:4" x14ac:dyDescent="0.3">
      <c r="B136" s="371" t="s">
        <v>643</v>
      </c>
      <c r="C136" s="372"/>
      <c r="D136" s="372"/>
    </row>
    <row r="137" spans="2:4" ht="36" customHeight="1" x14ac:dyDescent="0.3">
      <c r="B137" s="134" t="s">
        <v>613</v>
      </c>
      <c r="C137" s="133" t="s">
        <v>377</v>
      </c>
      <c r="D137" s="133" t="s">
        <v>530</v>
      </c>
    </row>
    <row r="138" spans="2:4" ht="14.4" customHeight="1" x14ac:dyDescent="0.3">
      <c r="B138" s="376" t="s">
        <v>644</v>
      </c>
      <c r="C138" s="133" t="s">
        <v>421</v>
      </c>
      <c r="D138" s="133" t="s">
        <v>559</v>
      </c>
    </row>
    <row r="139" spans="2:4" ht="28.8" x14ac:dyDescent="0.3">
      <c r="B139" s="363"/>
      <c r="C139" s="133" t="s">
        <v>422</v>
      </c>
      <c r="D139" s="133" t="s">
        <v>560</v>
      </c>
    </row>
    <row r="140" spans="2:4" ht="28.8" x14ac:dyDescent="0.3">
      <c r="B140" s="364"/>
      <c r="C140" s="133" t="s">
        <v>423</v>
      </c>
      <c r="D140" s="133" t="s">
        <v>561</v>
      </c>
    </row>
    <row r="141" spans="2:4" x14ac:dyDescent="0.3">
      <c r="B141" s="371" t="s">
        <v>645</v>
      </c>
      <c r="C141" s="372"/>
      <c r="D141" s="372"/>
    </row>
    <row r="142" spans="2:4" ht="40.799999999999997" customHeight="1" x14ac:dyDescent="0.3">
      <c r="B142" s="134" t="s">
        <v>613</v>
      </c>
      <c r="C142" s="133" t="s">
        <v>364</v>
      </c>
      <c r="D142" s="135" t="s">
        <v>530</v>
      </c>
    </row>
    <row r="143" spans="2:4" ht="30.6" customHeight="1" x14ac:dyDescent="0.3">
      <c r="B143" s="386" t="s">
        <v>646</v>
      </c>
      <c r="C143" s="365" t="s">
        <v>420</v>
      </c>
      <c r="D143" s="365"/>
    </row>
    <row r="144" spans="2:4" ht="14.4" customHeight="1" x14ac:dyDescent="0.3">
      <c r="B144" s="368"/>
      <c r="C144" s="366"/>
      <c r="D144" s="366"/>
    </row>
    <row r="145" spans="2:4" ht="14.4" customHeight="1" x14ac:dyDescent="0.3">
      <c r="B145" s="371" t="s">
        <v>647</v>
      </c>
      <c r="C145" s="372"/>
      <c r="D145" s="372"/>
    </row>
    <row r="146" spans="2:4" ht="51.6" customHeight="1" x14ac:dyDescent="0.3">
      <c r="B146" s="134" t="s">
        <v>613</v>
      </c>
      <c r="C146" s="133" t="s">
        <v>377</v>
      </c>
      <c r="D146" s="133" t="s">
        <v>530</v>
      </c>
    </row>
    <row r="147" spans="2:4" ht="27.6" customHeight="1" x14ac:dyDescent="0.3">
      <c r="B147" s="376" t="s">
        <v>648</v>
      </c>
      <c r="C147" s="133" t="s">
        <v>424</v>
      </c>
      <c r="D147" s="133" t="s">
        <v>562</v>
      </c>
    </row>
    <row r="148" spans="2:4" ht="28.8" x14ac:dyDescent="0.3">
      <c r="B148" s="363"/>
      <c r="C148" s="133" t="s">
        <v>425</v>
      </c>
      <c r="D148" s="133" t="s">
        <v>563</v>
      </c>
    </row>
    <row r="149" spans="2:4" ht="28.8" x14ac:dyDescent="0.3">
      <c r="B149" s="363"/>
      <c r="C149" s="133" t="s">
        <v>426</v>
      </c>
      <c r="D149" s="133" t="s">
        <v>563</v>
      </c>
    </row>
    <row r="150" spans="2:4" ht="41.4" customHeight="1" x14ac:dyDescent="0.3">
      <c r="B150" s="363"/>
      <c r="C150" s="133" t="s">
        <v>427</v>
      </c>
      <c r="D150" s="133" t="s">
        <v>563</v>
      </c>
    </row>
    <row r="151" spans="2:4" x14ac:dyDescent="0.3">
      <c r="B151" s="363"/>
      <c r="C151" s="133" t="s">
        <v>428</v>
      </c>
      <c r="D151" s="133" t="s">
        <v>564</v>
      </c>
    </row>
    <row r="152" spans="2:4" x14ac:dyDescent="0.3">
      <c r="B152" s="363"/>
      <c r="C152" s="133" t="s">
        <v>429</v>
      </c>
      <c r="D152" s="133" t="s">
        <v>565</v>
      </c>
    </row>
    <row r="153" spans="2:4" ht="43.2" x14ac:dyDescent="0.3">
      <c r="B153" s="363"/>
      <c r="C153" s="133" t="s">
        <v>430</v>
      </c>
      <c r="D153" s="133" t="s">
        <v>566</v>
      </c>
    </row>
    <row r="154" spans="2:4" ht="28.8" x14ac:dyDescent="0.3">
      <c r="B154" s="363"/>
      <c r="C154" s="133" t="s">
        <v>431</v>
      </c>
      <c r="D154" s="133" t="s">
        <v>567</v>
      </c>
    </row>
    <row r="155" spans="2:4" ht="43.2" x14ac:dyDescent="0.3">
      <c r="B155" s="363"/>
      <c r="C155" s="133" t="s">
        <v>432</v>
      </c>
      <c r="D155" s="133" t="s">
        <v>568</v>
      </c>
    </row>
    <row r="156" spans="2:4" ht="14.4" customHeight="1" x14ac:dyDescent="0.3">
      <c r="B156" s="364"/>
      <c r="C156" s="133" t="s">
        <v>433</v>
      </c>
      <c r="D156" s="133" t="s">
        <v>569</v>
      </c>
    </row>
    <row r="157" spans="2:4" ht="14.4" customHeight="1" x14ac:dyDescent="0.3">
      <c r="B157" s="371" t="s">
        <v>649</v>
      </c>
      <c r="C157" s="372"/>
      <c r="D157" s="372"/>
    </row>
    <row r="158" spans="2:4" ht="31.8" customHeight="1" x14ac:dyDescent="0.3">
      <c r="B158" s="134" t="s">
        <v>613</v>
      </c>
      <c r="C158" s="133" t="s">
        <v>377</v>
      </c>
      <c r="D158" s="133" t="s">
        <v>530</v>
      </c>
    </row>
    <row r="159" spans="2:4" ht="14.4" customHeight="1" x14ac:dyDescent="0.3">
      <c r="B159" s="367" t="s">
        <v>650</v>
      </c>
      <c r="C159" s="133" t="s">
        <v>434</v>
      </c>
      <c r="D159" s="133" t="s">
        <v>570</v>
      </c>
    </row>
    <row r="160" spans="2:4" ht="28.8" x14ac:dyDescent="0.3">
      <c r="B160" s="385"/>
      <c r="C160" s="133" t="s">
        <v>435</v>
      </c>
      <c r="D160" s="133" t="s">
        <v>571</v>
      </c>
    </row>
    <row r="161" spans="2:4" ht="46.8" customHeight="1" x14ac:dyDescent="0.3">
      <c r="B161" s="368"/>
      <c r="C161" s="133" t="s">
        <v>436</v>
      </c>
      <c r="D161" s="133" t="s">
        <v>571</v>
      </c>
    </row>
    <row r="162" spans="2:4" ht="27.6" customHeight="1" x14ac:dyDescent="0.3">
      <c r="B162" s="371" t="s">
        <v>651</v>
      </c>
      <c r="C162" s="372"/>
      <c r="D162" s="372"/>
    </row>
    <row r="163" spans="2:4" ht="31.2" customHeight="1" x14ac:dyDescent="0.3">
      <c r="B163" s="134" t="s">
        <v>613</v>
      </c>
      <c r="C163" s="133" t="s">
        <v>364</v>
      </c>
      <c r="D163" s="133" t="s">
        <v>530</v>
      </c>
    </row>
    <row r="164" spans="2:4" ht="14.4" customHeight="1" x14ac:dyDescent="0.3">
      <c r="B164" s="367" t="s">
        <v>652</v>
      </c>
      <c r="C164" s="133" t="s">
        <v>437</v>
      </c>
      <c r="D164" s="133" t="s">
        <v>572</v>
      </c>
    </row>
    <row r="165" spans="2:4" ht="14.4" customHeight="1" x14ac:dyDescent="0.3">
      <c r="B165" s="385"/>
      <c r="C165" s="373" t="s">
        <v>438</v>
      </c>
      <c r="D165" s="373"/>
    </row>
    <row r="166" spans="2:4" x14ac:dyDescent="0.3">
      <c r="B166" s="368"/>
      <c r="C166" s="366"/>
      <c r="D166" s="366"/>
    </row>
    <row r="167" spans="2:4" x14ac:dyDescent="0.3">
      <c r="B167" s="369" t="s">
        <v>653</v>
      </c>
      <c r="C167" s="370"/>
      <c r="D167" s="370"/>
    </row>
    <row r="168" spans="2:4" ht="28.8" x14ac:dyDescent="0.3">
      <c r="B168" s="134" t="s">
        <v>613</v>
      </c>
      <c r="C168" s="133" t="s">
        <v>377</v>
      </c>
      <c r="D168" s="133" t="s">
        <v>530</v>
      </c>
    </row>
    <row r="169" spans="2:4" ht="43.2" customHeight="1" x14ac:dyDescent="0.3">
      <c r="B169" s="134" t="s">
        <v>654</v>
      </c>
      <c r="C169" s="133" t="s">
        <v>439</v>
      </c>
      <c r="D169" s="133" t="s">
        <v>573</v>
      </c>
    </row>
    <row r="170" spans="2:4" ht="14.4" customHeight="1" x14ac:dyDescent="0.3">
      <c r="B170" s="371" t="s">
        <v>655</v>
      </c>
      <c r="C170" s="372"/>
      <c r="D170" s="372"/>
    </row>
    <row r="171" spans="2:4" ht="43.8" customHeight="1" x14ac:dyDescent="0.3">
      <c r="B171" s="138" t="s">
        <v>656</v>
      </c>
      <c r="C171" s="133" t="s">
        <v>440</v>
      </c>
      <c r="D171" s="133" t="s">
        <v>574</v>
      </c>
    </row>
    <row r="172" spans="2:4" x14ac:dyDescent="0.3">
      <c r="B172" s="371" t="s">
        <v>657</v>
      </c>
      <c r="C172" s="372"/>
      <c r="D172" s="372"/>
    </row>
    <row r="173" spans="2:4" ht="28.8" x14ac:dyDescent="0.3">
      <c r="B173" s="134" t="s">
        <v>613</v>
      </c>
      <c r="C173" s="133" t="s">
        <v>377</v>
      </c>
      <c r="D173" s="133" t="s">
        <v>530</v>
      </c>
    </row>
    <row r="174" spans="2:4" ht="43.2" customHeight="1" x14ac:dyDescent="0.3">
      <c r="B174" s="134" t="s">
        <v>658</v>
      </c>
      <c r="C174" s="133" t="s">
        <v>441</v>
      </c>
      <c r="D174" s="133" t="s">
        <v>575</v>
      </c>
    </row>
    <row r="175" spans="2:4" ht="14.4" customHeight="1" x14ac:dyDescent="0.3">
      <c r="B175" s="371" t="s">
        <v>659</v>
      </c>
      <c r="C175" s="372"/>
      <c r="D175" s="372"/>
    </row>
    <row r="176" spans="2:4" ht="28.8" x14ac:dyDescent="0.3">
      <c r="B176" s="134" t="s">
        <v>613</v>
      </c>
      <c r="C176" s="133" t="s">
        <v>377</v>
      </c>
      <c r="D176" s="133" t="s">
        <v>530</v>
      </c>
    </row>
    <row r="177" spans="2:4" ht="14.4" customHeight="1" x14ac:dyDescent="0.3">
      <c r="B177" s="138" t="s">
        <v>660</v>
      </c>
      <c r="C177" s="133" t="s">
        <v>442</v>
      </c>
      <c r="D177" s="133" t="s">
        <v>576</v>
      </c>
    </row>
    <row r="178" spans="2:4" x14ac:dyDescent="0.3">
      <c r="B178" s="369" t="s">
        <v>661</v>
      </c>
      <c r="C178" s="370"/>
      <c r="D178" s="370"/>
    </row>
    <row r="179" spans="2:4" ht="14.4" customHeight="1" x14ac:dyDescent="0.3">
      <c r="B179" s="376" t="s">
        <v>662</v>
      </c>
      <c r="C179" s="373" t="s">
        <v>444</v>
      </c>
      <c r="D179" s="373" t="s">
        <v>577</v>
      </c>
    </row>
    <row r="180" spans="2:4" x14ac:dyDescent="0.3">
      <c r="B180" s="364"/>
      <c r="C180" s="366"/>
      <c r="D180" s="366"/>
    </row>
    <row r="181" spans="2:4" ht="14.4" customHeight="1" x14ac:dyDescent="0.3">
      <c r="B181" s="371" t="s">
        <v>663</v>
      </c>
      <c r="C181" s="372"/>
      <c r="D181" s="372"/>
    </row>
    <row r="182" spans="2:4" ht="14.4" customHeight="1" x14ac:dyDescent="0.3">
      <c r="B182" s="367" t="s">
        <v>664</v>
      </c>
      <c r="C182" s="373" t="s">
        <v>443</v>
      </c>
      <c r="D182" s="373" t="s">
        <v>578</v>
      </c>
    </row>
    <row r="183" spans="2:4" x14ac:dyDescent="0.3">
      <c r="B183" s="368"/>
      <c r="C183" s="366"/>
      <c r="D183" s="366"/>
    </row>
    <row r="184" spans="2:4" x14ac:dyDescent="0.3">
      <c r="B184" s="371" t="s">
        <v>665</v>
      </c>
      <c r="C184" s="372"/>
      <c r="D184" s="372"/>
    </row>
    <row r="185" spans="2:4" ht="30.6" customHeight="1" x14ac:dyDescent="0.3">
      <c r="B185" s="134" t="s">
        <v>613</v>
      </c>
      <c r="C185" s="133" t="s">
        <v>364</v>
      </c>
      <c r="D185" s="133" t="s">
        <v>530</v>
      </c>
    </row>
    <row r="186" spans="2:4" ht="28.8" x14ac:dyDescent="0.3">
      <c r="B186" s="367" t="s">
        <v>666</v>
      </c>
      <c r="C186" s="133" t="s">
        <v>445</v>
      </c>
      <c r="D186" s="133" t="s">
        <v>579</v>
      </c>
    </row>
    <row r="187" spans="2:4" ht="14.4" customHeight="1" x14ac:dyDescent="0.3">
      <c r="B187" s="368"/>
      <c r="C187" s="133" t="s">
        <v>446</v>
      </c>
      <c r="D187" s="133"/>
    </row>
    <row r="188" spans="2:4" ht="14.4" customHeight="1" x14ac:dyDescent="0.3">
      <c r="B188" s="369" t="s">
        <v>667</v>
      </c>
      <c r="C188" s="370"/>
      <c r="D188" s="370"/>
    </row>
    <row r="189" spans="2:4" ht="28.8" x14ac:dyDescent="0.3">
      <c r="B189" s="134" t="s">
        <v>613</v>
      </c>
      <c r="C189" s="133" t="s">
        <v>364</v>
      </c>
      <c r="D189" s="133" t="s">
        <v>530</v>
      </c>
    </row>
    <row r="190" spans="2:4" ht="40.200000000000003" customHeight="1" x14ac:dyDescent="0.3">
      <c r="B190" s="134" t="s">
        <v>668</v>
      </c>
      <c r="C190" s="133" t="s">
        <v>447</v>
      </c>
      <c r="D190" s="133" t="s">
        <v>580</v>
      </c>
    </row>
    <row r="191" spans="2:4" ht="14.4" customHeight="1" x14ac:dyDescent="0.3">
      <c r="B191" s="376" t="s">
        <v>668</v>
      </c>
      <c r="C191" s="373" t="s">
        <v>448</v>
      </c>
      <c r="D191" s="373" t="s">
        <v>581</v>
      </c>
    </row>
    <row r="192" spans="2:4" x14ac:dyDescent="0.3">
      <c r="B192" s="363"/>
      <c r="C192" s="377"/>
      <c r="D192" s="377"/>
    </row>
    <row r="193" spans="2:4" x14ac:dyDescent="0.3">
      <c r="B193" s="363"/>
      <c r="C193" s="377"/>
      <c r="D193" s="377"/>
    </row>
    <row r="194" spans="2:4" x14ac:dyDescent="0.3">
      <c r="B194" s="363"/>
      <c r="C194" s="377"/>
      <c r="D194" s="377"/>
    </row>
    <row r="195" spans="2:4" x14ac:dyDescent="0.3">
      <c r="B195" s="364"/>
      <c r="C195" s="366"/>
      <c r="D195" s="366"/>
    </row>
    <row r="196" spans="2:4" x14ac:dyDescent="0.3">
      <c r="B196" s="371" t="s">
        <v>669</v>
      </c>
      <c r="C196" s="372"/>
      <c r="D196" s="372"/>
    </row>
    <row r="197" spans="2:4" ht="33.6" customHeight="1" x14ac:dyDescent="0.3">
      <c r="B197" s="134" t="s">
        <v>613</v>
      </c>
      <c r="C197" s="133" t="s">
        <v>364</v>
      </c>
      <c r="D197" s="133" t="s">
        <v>530</v>
      </c>
    </row>
    <row r="198" spans="2:4" ht="14.4" customHeight="1" x14ac:dyDescent="0.3">
      <c r="B198" s="376" t="s">
        <v>670</v>
      </c>
      <c r="C198" s="373" t="s">
        <v>449</v>
      </c>
      <c r="D198" s="373"/>
    </row>
    <row r="199" spans="2:4" ht="14.4" customHeight="1" x14ac:dyDescent="0.3">
      <c r="B199" s="364"/>
      <c r="C199" s="366"/>
      <c r="D199" s="366"/>
    </row>
    <row r="200" spans="2:4" ht="14.4" customHeight="1" x14ac:dyDescent="0.3">
      <c r="B200" s="371" t="s">
        <v>671</v>
      </c>
      <c r="C200" s="372"/>
      <c r="D200" s="372"/>
    </row>
    <row r="201" spans="2:4" ht="28.8" x14ac:dyDescent="0.3">
      <c r="B201" s="134" t="s">
        <v>613</v>
      </c>
      <c r="C201" s="133" t="s">
        <v>364</v>
      </c>
      <c r="D201" s="133" t="s">
        <v>530</v>
      </c>
    </row>
    <row r="202" spans="2:4" ht="32.4" customHeight="1" x14ac:dyDescent="0.3">
      <c r="B202" s="134" t="s">
        <v>672</v>
      </c>
      <c r="C202" s="133" t="s">
        <v>450</v>
      </c>
      <c r="D202" s="133"/>
    </row>
    <row r="203" spans="2:4" ht="18" customHeight="1" x14ac:dyDescent="0.3">
      <c r="B203" s="362" t="s">
        <v>672</v>
      </c>
      <c r="C203" s="365" t="s">
        <v>451</v>
      </c>
      <c r="D203" s="365" t="s">
        <v>582</v>
      </c>
    </row>
    <row r="204" spans="2:4" ht="14.4" customHeight="1" x14ac:dyDescent="0.3">
      <c r="B204" s="364"/>
      <c r="C204" s="366"/>
      <c r="D204" s="366"/>
    </row>
    <row r="205" spans="2:4" x14ac:dyDescent="0.3">
      <c r="B205" s="371" t="s">
        <v>673</v>
      </c>
      <c r="C205" s="372"/>
      <c r="D205" s="372"/>
    </row>
    <row r="206" spans="2:4" ht="40.799999999999997" customHeight="1" x14ac:dyDescent="0.3">
      <c r="B206" s="134" t="s">
        <v>613</v>
      </c>
      <c r="C206" s="133" t="s">
        <v>364</v>
      </c>
      <c r="D206" s="135" t="s">
        <v>530</v>
      </c>
    </row>
    <row r="207" spans="2:4" ht="14.4" customHeight="1" x14ac:dyDescent="0.3">
      <c r="B207" s="362" t="s">
        <v>674</v>
      </c>
      <c r="C207" s="365" t="s">
        <v>452</v>
      </c>
      <c r="D207" s="365"/>
    </row>
    <row r="208" spans="2:4" x14ac:dyDescent="0.3">
      <c r="B208" s="363"/>
      <c r="C208" s="366"/>
      <c r="D208" s="366"/>
    </row>
    <row r="209" spans="2:4" ht="28.8" x14ac:dyDescent="0.3">
      <c r="B209" s="363"/>
      <c r="C209" s="133" t="s">
        <v>453</v>
      </c>
      <c r="D209" s="135" t="s">
        <v>582</v>
      </c>
    </row>
    <row r="210" spans="2:4" ht="28.2" customHeight="1" x14ac:dyDescent="0.3">
      <c r="B210" s="364"/>
      <c r="C210" s="133" t="s">
        <v>454</v>
      </c>
      <c r="D210" s="133" t="s">
        <v>582</v>
      </c>
    </row>
    <row r="211" spans="2:4" x14ac:dyDescent="0.3">
      <c r="B211" s="371" t="s">
        <v>675</v>
      </c>
      <c r="C211" s="372"/>
      <c r="D211" s="372"/>
    </row>
    <row r="212" spans="2:4" ht="28.8" x14ac:dyDescent="0.3">
      <c r="B212" s="134" t="s">
        <v>613</v>
      </c>
      <c r="C212" s="133" t="s">
        <v>364</v>
      </c>
      <c r="D212" s="133" t="s">
        <v>530</v>
      </c>
    </row>
    <row r="213" spans="2:4" ht="28.8" x14ac:dyDescent="0.3">
      <c r="B213" s="139" t="s">
        <v>676</v>
      </c>
      <c r="C213" s="140" t="s">
        <v>455</v>
      </c>
      <c r="D213" s="140" t="s">
        <v>582</v>
      </c>
    </row>
    <row r="214" spans="2:4" x14ac:dyDescent="0.3">
      <c r="B214"/>
      <c r="C214"/>
      <c r="D214"/>
    </row>
    <row r="215" spans="2:4" x14ac:dyDescent="0.3">
      <c r="B215"/>
      <c r="C215"/>
      <c r="D215"/>
    </row>
    <row r="216" spans="2:4" x14ac:dyDescent="0.3">
      <c r="B216"/>
      <c r="C216"/>
      <c r="D216"/>
    </row>
    <row r="217" spans="2:4" x14ac:dyDescent="0.3">
      <c r="B217"/>
      <c r="C217"/>
      <c r="D217"/>
    </row>
    <row r="218" spans="2:4" x14ac:dyDescent="0.3">
      <c r="B218"/>
      <c r="C218"/>
      <c r="D218"/>
    </row>
    <row r="219" spans="2:4" x14ac:dyDescent="0.3">
      <c r="B219"/>
      <c r="C219"/>
      <c r="D219"/>
    </row>
    <row r="220" spans="2:4" x14ac:dyDescent="0.3">
      <c r="B220"/>
      <c r="C220"/>
      <c r="D220"/>
    </row>
    <row r="221" spans="2:4" x14ac:dyDescent="0.3">
      <c r="B221"/>
      <c r="C221"/>
      <c r="D221"/>
    </row>
    <row r="222" spans="2:4" x14ac:dyDescent="0.3">
      <c r="B222"/>
      <c r="C222"/>
      <c r="D222"/>
    </row>
    <row r="223" spans="2:4" x14ac:dyDescent="0.3">
      <c r="B223"/>
      <c r="C223"/>
      <c r="D223"/>
    </row>
  </sheetData>
  <mergeCells count="94">
    <mergeCell ref="B207:B210"/>
    <mergeCell ref="C207:C208"/>
    <mergeCell ref="D207:D208"/>
    <mergeCell ref="B211:D211"/>
    <mergeCell ref="B200:D200"/>
    <mergeCell ref="B203:B204"/>
    <mergeCell ref="C203:C204"/>
    <mergeCell ref="D203:D204"/>
    <mergeCell ref="B205:D205"/>
    <mergeCell ref="B179:B180"/>
    <mergeCell ref="C179:C180"/>
    <mergeCell ref="D179:D180"/>
    <mergeCell ref="B196:D196"/>
    <mergeCell ref="B198:B199"/>
    <mergeCell ref="C198:C199"/>
    <mergeCell ref="D198:D199"/>
    <mergeCell ref="B191:B195"/>
    <mergeCell ref="C191:C195"/>
    <mergeCell ref="D191:D195"/>
    <mergeCell ref="B167:D167"/>
    <mergeCell ref="B175:D175"/>
    <mergeCell ref="B178:D178"/>
    <mergeCell ref="B170:D170"/>
    <mergeCell ref="B172:D172"/>
    <mergeCell ref="B147:B156"/>
    <mergeCell ref="B157:D157"/>
    <mergeCell ref="B159:B161"/>
    <mergeCell ref="B162:D162"/>
    <mergeCell ref="B164:B166"/>
    <mergeCell ref="C165:C166"/>
    <mergeCell ref="D165:D166"/>
    <mergeCell ref="B141:D141"/>
    <mergeCell ref="B143:B144"/>
    <mergeCell ref="C143:C144"/>
    <mergeCell ref="D143:D144"/>
    <mergeCell ref="B145:D145"/>
    <mergeCell ref="B130:B135"/>
    <mergeCell ref="C131:C135"/>
    <mergeCell ref="D131:D135"/>
    <mergeCell ref="B136:D136"/>
    <mergeCell ref="B138:B140"/>
    <mergeCell ref="B112:D112"/>
    <mergeCell ref="B115:B120"/>
    <mergeCell ref="B121:D121"/>
    <mergeCell ref="B123:B127"/>
    <mergeCell ref="B128:D128"/>
    <mergeCell ref="B95:D95"/>
    <mergeCell ref="B97:B101"/>
    <mergeCell ref="B102:D102"/>
    <mergeCell ref="B104:B111"/>
    <mergeCell ref="C105:C106"/>
    <mergeCell ref="D105:D106"/>
    <mergeCell ref="C107:C110"/>
    <mergeCell ref="D107:D110"/>
    <mergeCell ref="D81:D82"/>
    <mergeCell ref="B83:D83"/>
    <mergeCell ref="B85:B87"/>
    <mergeCell ref="B88:D88"/>
    <mergeCell ref="B90:B94"/>
    <mergeCell ref="B61:B62"/>
    <mergeCell ref="B63:D63"/>
    <mergeCell ref="B66:D66"/>
    <mergeCell ref="B6:B7"/>
    <mergeCell ref="C6:C7"/>
    <mergeCell ref="D6:D7"/>
    <mergeCell ref="B8:D8"/>
    <mergeCell ref="B9:B38"/>
    <mergeCell ref="B52:D52"/>
    <mergeCell ref="B54:B58"/>
    <mergeCell ref="C55:C58"/>
    <mergeCell ref="D55:D58"/>
    <mergeCell ref="B59:D59"/>
    <mergeCell ref="B39:D39"/>
    <mergeCell ref="B40:B41"/>
    <mergeCell ref="B42:D42"/>
    <mergeCell ref="B44:B51"/>
    <mergeCell ref="C46:C50"/>
    <mergeCell ref="D46:D50"/>
    <mergeCell ref="B68:B71"/>
    <mergeCell ref="C68:C69"/>
    <mergeCell ref="D68:D69"/>
    <mergeCell ref="B186:B187"/>
    <mergeCell ref="B188:D188"/>
    <mergeCell ref="B181:D181"/>
    <mergeCell ref="B182:B183"/>
    <mergeCell ref="C182:C183"/>
    <mergeCell ref="D182:D183"/>
    <mergeCell ref="B184:D184"/>
    <mergeCell ref="B72:D72"/>
    <mergeCell ref="B75:D75"/>
    <mergeCell ref="B76:B82"/>
    <mergeCell ref="C77:C79"/>
    <mergeCell ref="D77:D79"/>
    <mergeCell ref="C81:C82"/>
  </mergeCells>
  <hyperlinks>
    <hyperlink ref="B3" r:id="rId1"/>
    <hyperlink ref="D3" location="Index!A1" display="Index"/>
    <hyperlink ref="C6" r:id="rId2"/>
    <hyperlink ref="D4" r:id="rId3"/>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G738"/>
  <sheetViews>
    <sheetView showGridLines="0" zoomScale="80" zoomScaleNormal="80" workbookViewId="0">
      <selection activeCell="E14" sqref="E14"/>
    </sheetView>
  </sheetViews>
  <sheetFormatPr defaultColWidth="14.44140625" defaultRowHeight="13.8" x14ac:dyDescent="0.3"/>
  <cols>
    <col min="1" max="1" width="2.5546875" style="16" customWidth="1"/>
    <col min="2" max="2" width="3" style="23" customWidth="1"/>
    <col min="3" max="3" width="22.44140625" style="20" customWidth="1"/>
    <col min="4" max="4" width="95" style="16" customWidth="1"/>
    <col min="5" max="5" width="41.88671875" style="16" customWidth="1"/>
    <col min="6" max="6" width="37.5546875" style="16" customWidth="1"/>
    <col min="7" max="16384" width="14.44140625" style="16"/>
  </cols>
  <sheetData>
    <row r="1" spans="2:7" ht="5.0999999999999996" customHeight="1" x14ac:dyDescent="0.3"/>
    <row r="2" spans="2:7" ht="15" customHeight="1" x14ac:dyDescent="0.3">
      <c r="B2" s="388" t="s">
        <v>190</v>
      </c>
      <c r="C2" s="388"/>
      <c r="D2" s="388"/>
      <c r="E2" s="391" t="s">
        <v>337</v>
      </c>
      <c r="F2" s="391"/>
    </row>
    <row r="3" spans="2:7" ht="15" customHeight="1" x14ac:dyDescent="0.3">
      <c r="B3" s="388"/>
      <c r="C3" s="388"/>
      <c r="D3" s="388"/>
      <c r="E3" s="392" t="s">
        <v>1</v>
      </c>
      <c r="F3" s="392"/>
    </row>
    <row r="4" spans="2:7" ht="15" customHeight="1" x14ac:dyDescent="0.3">
      <c r="B4" s="388"/>
      <c r="C4" s="388"/>
      <c r="D4" s="388"/>
      <c r="E4" s="393" t="s">
        <v>2</v>
      </c>
      <c r="F4" s="393"/>
    </row>
    <row r="5" spans="2:7" ht="18" customHeight="1" x14ac:dyDescent="0.3">
      <c r="B5" s="17"/>
      <c r="C5" s="17"/>
      <c r="D5" s="17"/>
      <c r="F5" s="46"/>
    </row>
    <row r="6" spans="2:7" ht="18" customHeight="1" x14ac:dyDescent="0.3">
      <c r="B6" s="17"/>
      <c r="C6" s="17"/>
      <c r="D6" s="17"/>
      <c r="E6" s="394"/>
      <c r="F6" s="394"/>
    </row>
    <row r="7" spans="2:7" ht="18" customHeight="1" x14ac:dyDescent="0.3">
      <c r="B7" s="17"/>
      <c r="C7" s="17"/>
      <c r="D7" s="17"/>
      <c r="E7" s="394"/>
      <c r="F7" s="394"/>
    </row>
    <row r="8" spans="2:7" ht="15" customHeight="1" thickBot="1" x14ac:dyDescent="0.35">
      <c r="B8" s="17"/>
      <c r="C8" s="17"/>
      <c r="D8" s="17"/>
      <c r="E8" s="395"/>
      <c r="F8" s="395"/>
    </row>
    <row r="9" spans="2:7" ht="15.75" customHeight="1" thickTop="1" x14ac:dyDescent="0.3">
      <c r="B9" s="389" t="s">
        <v>191</v>
      </c>
      <c r="C9" s="389"/>
      <c r="D9" s="389"/>
      <c r="E9" s="47" t="s">
        <v>192</v>
      </c>
      <c r="F9" s="47" t="s">
        <v>193</v>
      </c>
    </row>
    <row r="10" spans="2:7" ht="14.4" x14ac:dyDescent="0.3">
      <c r="B10" s="141">
        <v>1</v>
      </c>
      <c r="C10" s="390" t="s">
        <v>194</v>
      </c>
      <c r="D10" s="390"/>
      <c r="E10" s="142" t="s">
        <v>195</v>
      </c>
      <c r="F10" s="142" t="s">
        <v>583</v>
      </c>
      <c r="G10" s="48"/>
    </row>
    <row r="11" spans="2:7" ht="14.4" x14ac:dyDescent="0.3">
      <c r="B11" s="143">
        <v>2</v>
      </c>
      <c r="C11" s="387" t="s">
        <v>196</v>
      </c>
      <c r="D11" s="387"/>
      <c r="E11" s="144" t="s">
        <v>195</v>
      </c>
      <c r="F11" s="142" t="s">
        <v>583</v>
      </c>
      <c r="G11" s="48"/>
    </row>
    <row r="12" spans="2:7" ht="14.4" x14ac:dyDescent="0.3">
      <c r="B12" s="143">
        <v>3</v>
      </c>
      <c r="C12" s="387" t="s">
        <v>197</v>
      </c>
      <c r="D12" s="387"/>
      <c r="E12" s="144" t="s">
        <v>195</v>
      </c>
      <c r="F12" s="142" t="s">
        <v>583</v>
      </c>
      <c r="G12" s="48"/>
    </row>
    <row r="13" spans="2:7" ht="14.4" x14ac:dyDescent="0.3">
      <c r="B13" s="143">
        <v>4</v>
      </c>
      <c r="C13" s="387" t="s">
        <v>198</v>
      </c>
      <c r="D13" s="387"/>
      <c r="E13" s="144" t="s">
        <v>195</v>
      </c>
      <c r="F13" s="142" t="s">
        <v>583</v>
      </c>
      <c r="G13" s="48"/>
    </row>
    <row r="14" spans="2:7" ht="14.4" x14ac:dyDescent="0.3">
      <c r="B14" s="143">
        <v>5</v>
      </c>
      <c r="C14" s="387" t="s">
        <v>199</v>
      </c>
      <c r="D14" s="387"/>
      <c r="E14" s="144" t="s">
        <v>200</v>
      </c>
      <c r="F14" s="145" t="s">
        <v>584</v>
      </c>
    </row>
    <row r="15" spans="2:7" ht="14.4" x14ac:dyDescent="0.3">
      <c r="B15" s="143">
        <v>6</v>
      </c>
      <c r="C15" s="387" t="s">
        <v>201</v>
      </c>
      <c r="D15" s="387"/>
      <c r="E15" s="144" t="s">
        <v>202</v>
      </c>
      <c r="F15" s="144" t="s">
        <v>585</v>
      </c>
      <c r="G15" s="48"/>
    </row>
    <row r="16" spans="2:7" ht="14.4" x14ac:dyDescent="0.3">
      <c r="B16" s="143">
        <v>7</v>
      </c>
      <c r="C16" s="387" t="s">
        <v>203</v>
      </c>
      <c r="D16" s="387"/>
      <c r="E16" s="144" t="s">
        <v>10</v>
      </c>
      <c r="F16" s="144" t="s">
        <v>586</v>
      </c>
      <c r="G16" s="48"/>
    </row>
    <row r="17" spans="2:7" ht="43.2" x14ac:dyDescent="0.3">
      <c r="B17" s="143">
        <v>8</v>
      </c>
      <c r="C17" s="387" t="s">
        <v>204</v>
      </c>
      <c r="D17" s="387"/>
      <c r="E17" s="144" t="s">
        <v>205</v>
      </c>
      <c r="F17" s="144" t="s">
        <v>587</v>
      </c>
      <c r="G17" s="48"/>
    </row>
    <row r="18" spans="2:7" ht="57.6" x14ac:dyDescent="0.3">
      <c r="B18" s="143">
        <v>9</v>
      </c>
      <c r="C18" s="387" t="s">
        <v>206</v>
      </c>
      <c r="D18" s="387"/>
      <c r="E18" s="144" t="s">
        <v>207</v>
      </c>
      <c r="F18" s="144" t="s">
        <v>583</v>
      </c>
      <c r="G18" s="48"/>
    </row>
    <row r="19" spans="2:7" ht="14.4" x14ac:dyDescent="0.3">
      <c r="B19" s="143">
        <v>10</v>
      </c>
      <c r="C19" s="387" t="s">
        <v>208</v>
      </c>
      <c r="D19" s="387"/>
      <c r="E19" s="144" t="s">
        <v>209</v>
      </c>
      <c r="F19" s="144" t="s">
        <v>587</v>
      </c>
      <c r="G19" s="48"/>
    </row>
    <row r="20" spans="2:7" ht="14.4" x14ac:dyDescent="0.3">
      <c r="B20" s="143">
        <v>11</v>
      </c>
      <c r="C20" s="387" t="s">
        <v>210</v>
      </c>
      <c r="D20" s="387"/>
      <c r="E20" s="144" t="s">
        <v>211</v>
      </c>
      <c r="F20" s="144" t="s">
        <v>588</v>
      </c>
      <c r="G20" s="48"/>
    </row>
    <row r="21" spans="2:7" ht="28.8" x14ac:dyDescent="0.3">
      <c r="B21" s="143">
        <v>12</v>
      </c>
      <c r="C21" s="387" t="s">
        <v>212</v>
      </c>
      <c r="D21" s="387"/>
      <c r="E21" s="144" t="s">
        <v>213</v>
      </c>
      <c r="F21" s="144" t="s">
        <v>589</v>
      </c>
      <c r="G21" s="48"/>
    </row>
    <row r="22" spans="2:7" ht="14.4" x14ac:dyDescent="0.3">
      <c r="B22" s="143">
        <v>13</v>
      </c>
      <c r="C22" s="387" t="s">
        <v>214</v>
      </c>
      <c r="D22" s="387"/>
      <c r="E22" s="144" t="s">
        <v>215</v>
      </c>
      <c r="F22" s="144" t="s">
        <v>590</v>
      </c>
      <c r="G22" s="48"/>
    </row>
    <row r="23" spans="2:7" ht="14.4" x14ac:dyDescent="0.3">
      <c r="B23" s="143">
        <v>14</v>
      </c>
      <c r="C23" s="387" t="s">
        <v>216</v>
      </c>
      <c r="D23" s="387"/>
      <c r="E23" s="144" t="s">
        <v>217</v>
      </c>
      <c r="F23" s="144" t="s">
        <v>588</v>
      </c>
      <c r="G23" s="48"/>
    </row>
    <row r="24" spans="2:7" ht="34.950000000000003" customHeight="1" x14ac:dyDescent="0.3">
      <c r="B24" s="146">
        <v>15</v>
      </c>
      <c r="C24" s="397" t="s">
        <v>218</v>
      </c>
      <c r="D24" s="397"/>
      <c r="E24" s="144" t="s">
        <v>30</v>
      </c>
      <c r="F24" s="144" t="s">
        <v>591</v>
      </c>
      <c r="G24" s="48"/>
    </row>
    <row r="25" spans="2:7" ht="29.55" customHeight="1" thickBot="1" x14ac:dyDescent="0.35">
      <c r="B25" s="147">
        <v>17</v>
      </c>
      <c r="C25" s="396" t="s">
        <v>477</v>
      </c>
      <c r="D25" s="396"/>
      <c r="E25" s="148" t="s">
        <v>476</v>
      </c>
      <c r="F25" s="149">
        <v>331</v>
      </c>
      <c r="G25" s="48"/>
    </row>
    <row r="26" spans="2:7" x14ac:dyDescent="0.3">
      <c r="B26" s="22"/>
      <c r="C26" s="19"/>
      <c r="D26" s="15"/>
      <c r="E26" s="15"/>
      <c r="F26" s="15"/>
    </row>
    <row r="27" spans="2:7" x14ac:dyDescent="0.3">
      <c r="B27" s="22"/>
      <c r="C27" s="19"/>
      <c r="D27" s="15"/>
      <c r="E27" s="15"/>
      <c r="F27" s="15"/>
    </row>
    <row r="28" spans="2:7" x14ac:dyDescent="0.3">
      <c r="B28" s="22"/>
      <c r="C28" s="19"/>
      <c r="D28" s="15"/>
      <c r="E28" s="15"/>
      <c r="F28" s="15"/>
    </row>
    <row r="29" spans="2:7" x14ac:dyDescent="0.3">
      <c r="B29" s="22"/>
      <c r="C29" s="19"/>
      <c r="D29" s="15"/>
      <c r="E29" s="15"/>
      <c r="F29" s="15"/>
    </row>
    <row r="30" spans="2:7" x14ac:dyDescent="0.3">
      <c r="B30" s="22"/>
      <c r="C30" s="19"/>
      <c r="D30" s="15"/>
      <c r="E30" s="15"/>
      <c r="F30" s="15"/>
    </row>
    <row r="31" spans="2:7" x14ac:dyDescent="0.3">
      <c r="B31" s="22"/>
      <c r="C31" s="19"/>
      <c r="D31" s="15"/>
      <c r="E31" s="15"/>
      <c r="F31" s="15"/>
    </row>
    <row r="32" spans="2:7" x14ac:dyDescent="0.3">
      <c r="B32" s="22"/>
      <c r="C32" s="19"/>
      <c r="D32" s="15"/>
      <c r="E32" s="15"/>
      <c r="F32" s="15"/>
    </row>
    <row r="33" spans="2:6" x14ac:dyDescent="0.3">
      <c r="B33" s="22"/>
      <c r="C33" s="19"/>
      <c r="D33" s="15"/>
      <c r="E33" s="15"/>
      <c r="F33" s="15"/>
    </row>
    <row r="34" spans="2:6" x14ac:dyDescent="0.3">
      <c r="B34" s="22"/>
      <c r="C34" s="19"/>
      <c r="D34" s="15"/>
      <c r="E34" s="15"/>
      <c r="F34" s="15"/>
    </row>
    <row r="35" spans="2:6" x14ac:dyDescent="0.3">
      <c r="B35" s="22"/>
      <c r="C35" s="19"/>
      <c r="D35" s="15"/>
      <c r="E35" s="15"/>
      <c r="F35" s="15"/>
    </row>
    <row r="36" spans="2:6" x14ac:dyDescent="0.3">
      <c r="B36" s="22"/>
      <c r="C36" s="19"/>
      <c r="D36" s="15"/>
      <c r="E36" s="15"/>
      <c r="F36" s="15"/>
    </row>
    <row r="37" spans="2:6" x14ac:dyDescent="0.3">
      <c r="B37" s="22"/>
      <c r="C37" s="19"/>
      <c r="D37" s="15"/>
      <c r="E37" s="15"/>
      <c r="F37" s="15"/>
    </row>
    <row r="38" spans="2:6" x14ac:dyDescent="0.3">
      <c r="B38" s="22"/>
      <c r="C38" s="19"/>
      <c r="D38" s="15"/>
      <c r="E38" s="15"/>
      <c r="F38" s="15"/>
    </row>
    <row r="39" spans="2:6" x14ac:dyDescent="0.3">
      <c r="B39" s="22"/>
      <c r="C39" s="19"/>
      <c r="D39" s="15"/>
      <c r="E39" s="15"/>
      <c r="F39" s="15"/>
    </row>
    <row r="40" spans="2:6" x14ac:dyDescent="0.3">
      <c r="B40" s="22"/>
      <c r="C40" s="19"/>
      <c r="D40" s="15"/>
      <c r="E40" s="15"/>
      <c r="F40" s="15"/>
    </row>
    <row r="41" spans="2:6" x14ac:dyDescent="0.3">
      <c r="B41" s="22"/>
      <c r="C41" s="19"/>
      <c r="D41" s="15"/>
      <c r="E41" s="15"/>
      <c r="F41" s="15"/>
    </row>
    <row r="42" spans="2:6" x14ac:dyDescent="0.3">
      <c r="B42" s="22"/>
      <c r="C42" s="19"/>
      <c r="D42" s="15"/>
      <c r="E42" s="15"/>
      <c r="F42" s="15"/>
    </row>
    <row r="43" spans="2:6" x14ac:dyDescent="0.3">
      <c r="B43" s="22"/>
      <c r="C43" s="19"/>
      <c r="D43" s="15"/>
      <c r="E43" s="15"/>
      <c r="F43" s="15"/>
    </row>
    <row r="44" spans="2:6" x14ac:dyDescent="0.3">
      <c r="B44" s="22"/>
      <c r="C44" s="19"/>
      <c r="D44" s="15"/>
      <c r="E44" s="15"/>
      <c r="F44" s="15"/>
    </row>
    <row r="45" spans="2:6" x14ac:dyDescent="0.3">
      <c r="B45" s="22"/>
      <c r="C45" s="19"/>
      <c r="D45" s="15"/>
      <c r="E45" s="15"/>
      <c r="F45" s="15"/>
    </row>
    <row r="46" spans="2:6" x14ac:dyDescent="0.3">
      <c r="B46" s="22"/>
      <c r="C46" s="19"/>
      <c r="D46" s="15"/>
      <c r="E46" s="15"/>
      <c r="F46" s="15"/>
    </row>
    <row r="47" spans="2:6" x14ac:dyDescent="0.3">
      <c r="B47" s="22"/>
      <c r="C47" s="19"/>
      <c r="D47" s="15"/>
      <c r="E47" s="15"/>
      <c r="F47" s="15"/>
    </row>
    <row r="48" spans="2:6" x14ac:dyDescent="0.3">
      <c r="B48" s="22"/>
      <c r="C48" s="19"/>
      <c r="D48" s="15"/>
      <c r="E48" s="15"/>
      <c r="F48" s="15"/>
    </row>
    <row r="49" spans="2:6" x14ac:dyDescent="0.3">
      <c r="B49" s="22"/>
      <c r="C49" s="19"/>
      <c r="D49" s="15"/>
      <c r="E49" s="15"/>
      <c r="F49" s="15"/>
    </row>
    <row r="50" spans="2:6" x14ac:dyDescent="0.3">
      <c r="B50" s="22"/>
      <c r="C50" s="19"/>
      <c r="D50" s="15"/>
      <c r="E50" s="15"/>
      <c r="F50" s="15"/>
    </row>
    <row r="51" spans="2:6" x14ac:dyDescent="0.3">
      <c r="B51" s="22"/>
      <c r="C51" s="19"/>
      <c r="D51" s="15"/>
      <c r="E51" s="15"/>
      <c r="F51" s="15"/>
    </row>
    <row r="52" spans="2:6" x14ac:dyDescent="0.3">
      <c r="B52" s="22"/>
      <c r="C52" s="19"/>
      <c r="D52" s="15"/>
      <c r="E52" s="15"/>
      <c r="F52" s="15"/>
    </row>
    <row r="53" spans="2:6" x14ac:dyDescent="0.3">
      <c r="B53" s="22"/>
      <c r="C53" s="19"/>
      <c r="D53" s="15"/>
      <c r="E53" s="15"/>
      <c r="F53" s="15"/>
    </row>
    <row r="54" spans="2:6" x14ac:dyDescent="0.3">
      <c r="B54" s="22"/>
      <c r="C54" s="19"/>
      <c r="D54" s="15"/>
      <c r="E54" s="15"/>
      <c r="F54" s="15"/>
    </row>
    <row r="55" spans="2:6" x14ac:dyDescent="0.3">
      <c r="B55" s="22"/>
      <c r="C55" s="19"/>
      <c r="D55" s="15"/>
      <c r="E55" s="15"/>
      <c r="F55" s="15"/>
    </row>
    <row r="56" spans="2:6" x14ac:dyDescent="0.3">
      <c r="B56" s="22"/>
      <c r="C56" s="19"/>
      <c r="D56" s="15"/>
      <c r="E56" s="15"/>
      <c r="F56" s="15"/>
    </row>
    <row r="57" spans="2:6" x14ac:dyDescent="0.3">
      <c r="B57" s="22"/>
      <c r="C57" s="19"/>
      <c r="D57" s="15"/>
      <c r="E57" s="15"/>
      <c r="F57" s="15"/>
    </row>
    <row r="58" spans="2:6" x14ac:dyDescent="0.3">
      <c r="B58" s="22"/>
      <c r="C58" s="19"/>
      <c r="D58" s="15"/>
      <c r="E58" s="15"/>
      <c r="F58" s="15"/>
    </row>
    <row r="59" spans="2:6" x14ac:dyDescent="0.3">
      <c r="B59" s="22"/>
      <c r="C59" s="19"/>
      <c r="D59" s="15"/>
      <c r="E59" s="15"/>
      <c r="F59" s="15"/>
    </row>
    <row r="60" spans="2:6" x14ac:dyDescent="0.3">
      <c r="B60" s="22"/>
      <c r="C60" s="19"/>
      <c r="D60" s="15"/>
      <c r="E60" s="15"/>
      <c r="F60" s="15"/>
    </row>
    <row r="61" spans="2:6" x14ac:dyDescent="0.3">
      <c r="B61" s="22"/>
      <c r="C61" s="19"/>
      <c r="D61" s="15"/>
      <c r="E61" s="15"/>
      <c r="F61" s="15"/>
    </row>
    <row r="62" spans="2:6" x14ac:dyDescent="0.3">
      <c r="B62" s="22"/>
      <c r="C62" s="19"/>
      <c r="D62" s="15"/>
      <c r="E62" s="15"/>
      <c r="F62" s="15"/>
    </row>
    <row r="63" spans="2:6" x14ac:dyDescent="0.3">
      <c r="B63" s="22"/>
      <c r="C63" s="19"/>
      <c r="D63" s="15"/>
      <c r="E63" s="15"/>
      <c r="F63" s="15"/>
    </row>
    <row r="64" spans="2:6" x14ac:dyDescent="0.3">
      <c r="B64" s="22"/>
      <c r="C64" s="19"/>
      <c r="D64" s="15"/>
      <c r="E64" s="15"/>
      <c r="F64" s="15"/>
    </row>
    <row r="65" spans="2:6" x14ac:dyDescent="0.3">
      <c r="B65" s="22"/>
      <c r="C65" s="19"/>
      <c r="D65" s="15"/>
      <c r="E65" s="15"/>
      <c r="F65" s="15"/>
    </row>
    <row r="66" spans="2:6" x14ac:dyDescent="0.3">
      <c r="B66" s="22"/>
      <c r="C66" s="19"/>
      <c r="D66" s="15"/>
      <c r="E66" s="15"/>
      <c r="F66" s="15"/>
    </row>
    <row r="67" spans="2:6" x14ac:dyDescent="0.3">
      <c r="B67" s="22"/>
      <c r="C67" s="19"/>
      <c r="D67" s="15"/>
      <c r="E67" s="15"/>
      <c r="F67" s="15"/>
    </row>
    <row r="68" spans="2:6" x14ac:dyDescent="0.3">
      <c r="B68" s="22"/>
      <c r="C68" s="19"/>
      <c r="D68" s="15"/>
      <c r="E68" s="15"/>
      <c r="F68" s="15"/>
    </row>
    <row r="69" spans="2:6" x14ac:dyDescent="0.3">
      <c r="B69" s="22"/>
      <c r="C69" s="19"/>
      <c r="D69" s="15"/>
      <c r="E69" s="15"/>
      <c r="F69" s="15"/>
    </row>
    <row r="70" spans="2:6" x14ac:dyDescent="0.3">
      <c r="B70" s="22"/>
      <c r="C70" s="19"/>
      <c r="D70" s="15"/>
      <c r="E70" s="15"/>
      <c r="F70" s="15"/>
    </row>
    <row r="71" spans="2:6" x14ac:dyDescent="0.3">
      <c r="B71" s="22"/>
      <c r="C71" s="19"/>
      <c r="D71" s="15"/>
      <c r="E71" s="15"/>
      <c r="F71" s="15"/>
    </row>
    <row r="72" spans="2:6" x14ac:dyDescent="0.3">
      <c r="B72" s="22"/>
      <c r="C72" s="19"/>
      <c r="D72" s="15"/>
      <c r="E72" s="15"/>
      <c r="F72" s="15"/>
    </row>
    <row r="73" spans="2:6" x14ac:dyDescent="0.3">
      <c r="B73" s="22"/>
      <c r="C73" s="19"/>
      <c r="D73" s="15"/>
      <c r="E73" s="15"/>
      <c r="F73" s="15"/>
    </row>
    <row r="74" spans="2:6" x14ac:dyDescent="0.3">
      <c r="B74" s="22"/>
      <c r="C74" s="19"/>
      <c r="D74" s="15"/>
      <c r="E74" s="15"/>
      <c r="F74" s="15"/>
    </row>
    <row r="75" spans="2:6" x14ac:dyDescent="0.3">
      <c r="B75" s="22"/>
      <c r="C75" s="19"/>
      <c r="D75" s="15"/>
      <c r="E75" s="15"/>
      <c r="F75" s="15"/>
    </row>
    <row r="76" spans="2:6" x14ac:dyDescent="0.3">
      <c r="B76" s="22"/>
      <c r="C76" s="19"/>
      <c r="D76" s="15"/>
      <c r="E76" s="15"/>
      <c r="F76" s="15"/>
    </row>
    <row r="77" spans="2:6" x14ac:dyDescent="0.3">
      <c r="B77" s="22"/>
      <c r="C77" s="19"/>
      <c r="D77" s="15"/>
      <c r="E77" s="15"/>
      <c r="F77" s="15"/>
    </row>
    <row r="78" spans="2:6" x14ac:dyDescent="0.3">
      <c r="B78" s="22"/>
      <c r="C78" s="19"/>
      <c r="D78" s="15"/>
      <c r="E78" s="15"/>
      <c r="F78" s="15"/>
    </row>
    <row r="79" spans="2:6" x14ac:dyDescent="0.3">
      <c r="B79" s="22"/>
      <c r="C79" s="19"/>
      <c r="D79" s="15"/>
      <c r="E79" s="15"/>
      <c r="F79" s="15"/>
    </row>
    <row r="80" spans="2:6" x14ac:dyDescent="0.3">
      <c r="B80" s="22"/>
      <c r="C80" s="19"/>
      <c r="D80" s="15"/>
      <c r="E80" s="15"/>
      <c r="F80" s="15"/>
    </row>
    <row r="81" spans="2:6" x14ac:dyDescent="0.3">
      <c r="B81" s="22"/>
      <c r="C81" s="19"/>
      <c r="D81" s="15"/>
      <c r="E81" s="15"/>
      <c r="F81" s="15"/>
    </row>
    <row r="82" spans="2:6" x14ac:dyDescent="0.3">
      <c r="B82" s="22"/>
      <c r="C82" s="19"/>
      <c r="D82" s="15"/>
      <c r="E82" s="15"/>
      <c r="F82" s="15"/>
    </row>
    <row r="83" spans="2:6" x14ac:dyDescent="0.3">
      <c r="B83" s="22"/>
      <c r="C83" s="19"/>
      <c r="D83" s="15"/>
      <c r="E83" s="15"/>
      <c r="F83" s="15"/>
    </row>
    <row r="84" spans="2:6" x14ac:dyDescent="0.3">
      <c r="B84" s="22"/>
      <c r="C84" s="19"/>
      <c r="D84" s="15"/>
      <c r="E84" s="15"/>
      <c r="F84" s="15"/>
    </row>
    <row r="85" spans="2:6" x14ac:dyDescent="0.3">
      <c r="B85" s="22"/>
      <c r="C85" s="19"/>
      <c r="D85" s="15"/>
      <c r="E85" s="15"/>
      <c r="F85" s="15"/>
    </row>
    <row r="86" spans="2:6" x14ac:dyDescent="0.3">
      <c r="B86" s="22"/>
      <c r="C86" s="19"/>
      <c r="D86" s="15"/>
      <c r="E86" s="15"/>
      <c r="F86" s="15"/>
    </row>
    <row r="87" spans="2:6" x14ac:dyDescent="0.3">
      <c r="B87" s="22"/>
      <c r="C87" s="19"/>
      <c r="D87" s="15"/>
      <c r="E87" s="15"/>
      <c r="F87" s="15"/>
    </row>
    <row r="88" spans="2:6" x14ac:dyDescent="0.3">
      <c r="B88" s="22"/>
      <c r="C88" s="19"/>
      <c r="D88" s="15"/>
      <c r="E88" s="15"/>
      <c r="F88" s="15"/>
    </row>
    <row r="89" spans="2:6" x14ac:dyDescent="0.3">
      <c r="B89" s="22"/>
      <c r="C89" s="19"/>
      <c r="D89" s="15"/>
      <c r="E89" s="15"/>
      <c r="F89" s="15"/>
    </row>
    <row r="90" spans="2:6" x14ac:dyDescent="0.3">
      <c r="B90" s="22"/>
      <c r="C90" s="19"/>
      <c r="D90" s="15"/>
      <c r="E90" s="15"/>
      <c r="F90" s="15"/>
    </row>
    <row r="91" spans="2:6" x14ac:dyDescent="0.3">
      <c r="B91" s="22"/>
      <c r="C91" s="19"/>
      <c r="D91" s="15"/>
      <c r="E91" s="15"/>
      <c r="F91" s="15"/>
    </row>
    <row r="92" spans="2:6" x14ac:dyDescent="0.3">
      <c r="B92" s="22"/>
      <c r="C92" s="19"/>
      <c r="D92" s="15"/>
      <c r="E92" s="15"/>
      <c r="F92" s="15"/>
    </row>
    <row r="93" spans="2:6" x14ac:dyDescent="0.3">
      <c r="B93" s="22"/>
      <c r="C93" s="19"/>
      <c r="D93" s="15"/>
      <c r="E93" s="15"/>
      <c r="F93" s="15"/>
    </row>
    <row r="94" spans="2:6" x14ac:dyDescent="0.3">
      <c r="B94" s="22"/>
      <c r="C94" s="19"/>
      <c r="D94" s="15"/>
      <c r="E94" s="15"/>
      <c r="F94" s="15"/>
    </row>
    <row r="95" spans="2:6" x14ac:dyDescent="0.3">
      <c r="B95" s="22"/>
      <c r="C95" s="19"/>
      <c r="D95" s="15"/>
      <c r="E95" s="15"/>
      <c r="F95" s="15"/>
    </row>
    <row r="96" spans="2:6" x14ac:dyDescent="0.3">
      <c r="B96" s="22"/>
      <c r="C96" s="19"/>
      <c r="D96" s="15"/>
      <c r="E96" s="15"/>
      <c r="F96" s="15"/>
    </row>
    <row r="97" spans="2:6" x14ac:dyDescent="0.3">
      <c r="B97" s="22"/>
      <c r="C97" s="19"/>
      <c r="D97" s="15"/>
      <c r="E97" s="15"/>
      <c r="F97" s="15"/>
    </row>
    <row r="98" spans="2:6" x14ac:dyDescent="0.3">
      <c r="B98" s="22"/>
      <c r="C98" s="19"/>
      <c r="D98" s="15"/>
      <c r="E98" s="15"/>
      <c r="F98" s="15"/>
    </row>
    <row r="99" spans="2:6" x14ac:dyDescent="0.3">
      <c r="B99" s="22"/>
      <c r="C99" s="19"/>
      <c r="D99" s="15"/>
      <c r="E99" s="15"/>
      <c r="F99" s="15"/>
    </row>
    <row r="100" spans="2:6" x14ac:dyDescent="0.3">
      <c r="B100" s="22"/>
      <c r="C100" s="19"/>
      <c r="D100" s="15"/>
      <c r="E100" s="15"/>
      <c r="F100" s="15"/>
    </row>
    <row r="101" spans="2:6" x14ac:dyDescent="0.3">
      <c r="B101" s="22"/>
      <c r="C101" s="19"/>
      <c r="D101" s="15"/>
      <c r="E101" s="15"/>
      <c r="F101" s="15"/>
    </row>
    <row r="102" spans="2:6" x14ac:dyDescent="0.3">
      <c r="B102" s="22"/>
      <c r="C102" s="19"/>
      <c r="D102" s="15"/>
      <c r="E102" s="15"/>
      <c r="F102" s="15"/>
    </row>
    <row r="103" spans="2:6" x14ac:dyDescent="0.3">
      <c r="B103" s="22"/>
      <c r="C103" s="19"/>
      <c r="D103" s="15"/>
      <c r="E103" s="15"/>
      <c r="F103" s="15"/>
    </row>
    <row r="104" spans="2:6" x14ac:dyDescent="0.3">
      <c r="B104" s="22"/>
      <c r="C104" s="19"/>
      <c r="D104" s="15"/>
      <c r="E104" s="15"/>
      <c r="F104" s="15"/>
    </row>
    <row r="105" spans="2:6" x14ac:dyDescent="0.3">
      <c r="B105" s="22"/>
      <c r="C105" s="19"/>
      <c r="D105" s="15"/>
      <c r="E105" s="15"/>
      <c r="F105" s="15"/>
    </row>
    <row r="106" spans="2:6" x14ac:dyDescent="0.3">
      <c r="B106" s="22"/>
      <c r="C106" s="19"/>
      <c r="D106" s="15"/>
      <c r="E106" s="15"/>
      <c r="F106" s="15"/>
    </row>
    <row r="107" spans="2:6" x14ac:dyDescent="0.3">
      <c r="B107" s="22"/>
      <c r="C107" s="19"/>
      <c r="D107" s="15"/>
      <c r="E107" s="15"/>
      <c r="F107" s="15"/>
    </row>
    <row r="108" spans="2:6" x14ac:dyDescent="0.3">
      <c r="B108" s="22"/>
      <c r="C108" s="19"/>
      <c r="D108" s="15"/>
      <c r="E108" s="15"/>
      <c r="F108" s="15"/>
    </row>
    <row r="109" spans="2:6" x14ac:dyDescent="0.3">
      <c r="B109" s="22"/>
      <c r="C109" s="19"/>
      <c r="D109" s="15"/>
      <c r="E109" s="15"/>
      <c r="F109" s="15"/>
    </row>
    <row r="110" spans="2:6" x14ac:dyDescent="0.3">
      <c r="B110" s="22"/>
      <c r="C110" s="19"/>
      <c r="D110" s="15"/>
      <c r="E110" s="15"/>
      <c r="F110" s="15"/>
    </row>
    <row r="111" spans="2:6" x14ac:dyDescent="0.3">
      <c r="B111" s="22"/>
      <c r="C111" s="19"/>
      <c r="D111" s="15"/>
      <c r="E111" s="15"/>
      <c r="F111" s="15"/>
    </row>
    <row r="112" spans="2:6" x14ac:dyDescent="0.3">
      <c r="B112" s="22"/>
      <c r="C112" s="19"/>
      <c r="D112" s="15"/>
      <c r="E112" s="15"/>
      <c r="F112" s="15"/>
    </row>
    <row r="113" spans="2:6" x14ac:dyDescent="0.3">
      <c r="B113" s="22"/>
      <c r="C113" s="19"/>
      <c r="D113" s="15"/>
      <c r="E113" s="15"/>
      <c r="F113" s="15"/>
    </row>
    <row r="114" spans="2:6" x14ac:dyDescent="0.3">
      <c r="B114" s="22"/>
      <c r="C114" s="19"/>
      <c r="D114" s="15"/>
      <c r="E114" s="15"/>
      <c r="F114" s="15"/>
    </row>
    <row r="115" spans="2:6" x14ac:dyDescent="0.3">
      <c r="B115" s="22"/>
      <c r="C115" s="19"/>
      <c r="D115" s="15"/>
      <c r="E115" s="15"/>
      <c r="F115" s="15"/>
    </row>
    <row r="116" spans="2:6" x14ac:dyDescent="0.3">
      <c r="B116" s="22"/>
      <c r="C116" s="19"/>
      <c r="D116" s="15"/>
      <c r="E116" s="15"/>
      <c r="F116" s="15"/>
    </row>
    <row r="117" spans="2:6" x14ac:dyDescent="0.3">
      <c r="B117" s="22"/>
      <c r="C117" s="19"/>
      <c r="D117" s="15"/>
      <c r="E117" s="15"/>
      <c r="F117" s="15"/>
    </row>
    <row r="118" spans="2:6" x14ac:dyDescent="0.3">
      <c r="B118" s="22"/>
      <c r="C118" s="19"/>
      <c r="D118" s="15"/>
      <c r="E118" s="15"/>
      <c r="F118" s="15"/>
    </row>
    <row r="119" spans="2:6" x14ac:dyDescent="0.3">
      <c r="B119" s="22"/>
      <c r="C119" s="19"/>
      <c r="D119" s="15"/>
      <c r="E119" s="15"/>
      <c r="F119" s="15"/>
    </row>
    <row r="120" spans="2:6" x14ac:dyDescent="0.3">
      <c r="B120" s="22"/>
      <c r="C120" s="19"/>
      <c r="D120" s="15"/>
      <c r="E120" s="15"/>
      <c r="F120" s="15"/>
    </row>
    <row r="121" spans="2:6" x14ac:dyDescent="0.3">
      <c r="B121" s="22"/>
      <c r="C121" s="19"/>
      <c r="D121" s="15"/>
      <c r="E121" s="15"/>
      <c r="F121" s="15"/>
    </row>
    <row r="122" spans="2:6" x14ac:dyDescent="0.3">
      <c r="B122" s="22"/>
      <c r="C122" s="19"/>
      <c r="D122" s="15"/>
      <c r="E122" s="15"/>
      <c r="F122" s="15"/>
    </row>
    <row r="123" spans="2:6" x14ac:dyDescent="0.3">
      <c r="B123" s="22"/>
      <c r="C123" s="19"/>
      <c r="D123" s="15"/>
      <c r="E123" s="15"/>
      <c r="F123" s="15"/>
    </row>
    <row r="124" spans="2:6" x14ac:dyDescent="0.3">
      <c r="B124" s="22"/>
      <c r="C124" s="19"/>
      <c r="D124" s="15"/>
      <c r="E124" s="15"/>
      <c r="F124" s="15"/>
    </row>
    <row r="125" spans="2:6" x14ac:dyDescent="0.3">
      <c r="B125" s="22"/>
      <c r="C125" s="19"/>
      <c r="D125" s="15"/>
      <c r="E125" s="15"/>
      <c r="F125" s="15"/>
    </row>
    <row r="126" spans="2:6" x14ac:dyDescent="0.3">
      <c r="B126" s="22"/>
      <c r="C126" s="19"/>
      <c r="D126" s="15"/>
      <c r="E126" s="15"/>
      <c r="F126" s="15"/>
    </row>
    <row r="127" spans="2:6" x14ac:dyDescent="0.3">
      <c r="B127" s="22"/>
      <c r="C127" s="19"/>
      <c r="D127" s="15"/>
      <c r="E127" s="15"/>
      <c r="F127" s="15"/>
    </row>
    <row r="128" spans="2:6" x14ac:dyDescent="0.3">
      <c r="B128" s="22"/>
      <c r="C128" s="19"/>
      <c r="D128" s="15"/>
      <c r="E128" s="15"/>
      <c r="F128" s="15"/>
    </row>
    <row r="129" spans="2:6" x14ac:dyDescent="0.3">
      <c r="B129" s="22"/>
      <c r="C129" s="19"/>
      <c r="D129" s="15"/>
      <c r="E129" s="15"/>
      <c r="F129" s="15"/>
    </row>
    <row r="130" spans="2:6" x14ac:dyDescent="0.3">
      <c r="B130" s="22"/>
      <c r="C130" s="19"/>
      <c r="D130" s="15"/>
      <c r="E130" s="15"/>
      <c r="F130" s="15"/>
    </row>
    <row r="131" spans="2:6" x14ac:dyDescent="0.3">
      <c r="B131" s="22"/>
      <c r="C131" s="19"/>
      <c r="D131" s="15"/>
      <c r="E131" s="15"/>
      <c r="F131" s="15"/>
    </row>
    <row r="132" spans="2:6" x14ac:dyDescent="0.3">
      <c r="B132" s="22"/>
      <c r="C132" s="19"/>
      <c r="D132" s="15"/>
      <c r="E132" s="15"/>
      <c r="F132" s="15"/>
    </row>
    <row r="133" spans="2:6" x14ac:dyDescent="0.3">
      <c r="B133" s="22"/>
      <c r="C133" s="19"/>
      <c r="D133" s="15"/>
      <c r="E133" s="15"/>
      <c r="F133" s="15"/>
    </row>
    <row r="134" spans="2:6" x14ac:dyDescent="0.3">
      <c r="B134" s="22"/>
      <c r="C134" s="19"/>
      <c r="D134" s="15"/>
      <c r="E134" s="15"/>
      <c r="F134" s="15"/>
    </row>
    <row r="135" spans="2:6" x14ac:dyDescent="0.3">
      <c r="B135" s="22"/>
      <c r="C135" s="19"/>
      <c r="D135" s="15"/>
      <c r="E135" s="15"/>
      <c r="F135" s="15"/>
    </row>
    <row r="136" spans="2:6" x14ac:dyDescent="0.3">
      <c r="B136" s="22"/>
      <c r="C136" s="19"/>
      <c r="D136" s="15"/>
      <c r="E136" s="15"/>
      <c r="F136" s="15"/>
    </row>
    <row r="137" spans="2:6" x14ac:dyDescent="0.3">
      <c r="B137" s="22"/>
      <c r="C137" s="19"/>
      <c r="D137" s="15"/>
      <c r="E137" s="15"/>
      <c r="F137" s="15"/>
    </row>
    <row r="138" spans="2:6" x14ac:dyDescent="0.3">
      <c r="B138" s="22"/>
      <c r="C138" s="19"/>
      <c r="D138" s="15"/>
      <c r="E138" s="15"/>
      <c r="F138" s="15"/>
    </row>
    <row r="139" spans="2:6" x14ac:dyDescent="0.3">
      <c r="B139" s="22"/>
      <c r="C139" s="19"/>
      <c r="D139" s="15"/>
      <c r="E139" s="15"/>
      <c r="F139" s="15"/>
    </row>
    <row r="140" spans="2:6" x14ac:dyDescent="0.3">
      <c r="B140" s="22"/>
      <c r="C140" s="19"/>
      <c r="D140" s="15"/>
      <c r="E140" s="15"/>
      <c r="F140" s="15"/>
    </row>
    <row r="141" spans="2:6" x14ac:dyDescent="0.3">
      <c r="B141" s="22"/>
      <c r="C141" s="19"/>
      <c r="D141" s="15"/>
      <c r="E141" s="15"/>
      <c r="F141" s="15"/>
    </row>
    <row r="142" spans="2:6" x14ac:dyDescent="0.3">
      <c r="B142" s="22"/>
      <c r="C142" s="19"/>
      <c r="D142" s="15"/>
      <c r="E142" s="15"/>
      <c r="F142" s="15"/>
    </row>
    <row r="143" spans="2:6" x14ac:dyDescent="0.3">
      <c r="B143" s="22"/>
      <c r="C143" s="19"/>
      <c r="D143" s="15"/>
      <c r="E143" s="15"/>
      <c r="F143" s="15"/>
    </row>
    <row r="144" spans="2:6" x14ac:dyDescent="0.3">
      <c r="B144" s="22"/>
      <c r="C144" s="19"/>
      <c r="D144" s="15"/>
      <c r="E144" s="15"/>
      <c r="F144" s="15"/>
    </row>
    <row r="145" spans="2:6" x14ac:dyDescent="0.3">
      <c r="B145" s="22"/>
      <c r="C145" s="19"/>
      <c r="D145" s="15"/>
      <c r="E145" s="15"/>
      <c r="F145" s="15"/>
    </row>
    <row r="146" spans="2:6" x14ac:dyDescent="0.3">
      <c r="B146" s="22"/>
      <c r="C146" s="19"/>
      <c r="D146" s="15"/>
      <c r="E146" s="15"/>
      <c r="F146" s="15"/>
    </row>
    <row r="147" spans="2:6" x14ac:dyDescent="0.3">
      <c r="B147" s="22"/>
      <c r="C147" s="19"/>
      <c r="D147" s="15"/>
      <c r="E147" s="15"/>
      <c r="F147" s="15"/>
    </row>
    <row r="148" spans="2:6" x14ac:dyDescent="0.3">
      <c r="B148" s="22"/>
      <c r="C148" s="19"/>
      <c r="D148" s="15"/>
      <c r="E148" s="15"/>
      <c r="F148" s="15"/>
    </row>
    <row r="149" spans="2:6" x14ac:dyDescent="0.3">
      <c r="B149" s="22"/>
      <c r="C149" s="19"/>
      <c r="D149" s="15"/>
      <c r="E149" s="15"/>
      <c r="F149" s="15"/>
    </row>
    <row r="150" spans="2:6" x14ac:dyDescent="0.3">
      <c r="B150" s="22"/>
      <c r="C150" s="19"/>
      <c r="D150" s="15"/>
      <c r="E150" s="15"/>
      <c r="F150" s="15"/>
    </row>
    <row r="151" spans="2:6" x14ac:dyDescent="0.3">
      <c r="B151" s="22"/>
      <c r="C151" s="19"/>
      <c r="D151" s="15"/>
      <c r="E151" s="15"/>
      <c r="F151" s="15"/>
    </row>
    <row r="152" spans="2:6" x14ac:dyDescent="0.3">
      <c r="B152" s="22"/>
      <c r="C152" s="19"/>
      <c r="D152" s="15"/>
      <c r="E152" s="15"/>
      <c r="F152" s="15"/>
    </row>
    <row r="153" spans="2:6" x14ac:dyDescent="0.3">
      <c r="B153" s="22"/>
      <c r="C153" s="19"/>
      <c r="D153" s="15"/>
      <c r="E153" s="15"/>
      <c r="F153" s="15"/>
    </row>
    <row r="154" spans="2:6" x14ac:dyDescent="0.3">
      <c r="B154" s="22"/>
      <c r="C154" s="19"/>
      <c r="D154" s="15"/>
      <c r="E154" s="15"/>
      <c r="F154" s="15"/>
    </row>
    <row r="155" spans="2:6" x14ac:dyDescent="0.3">
      <c r="B155" s="22"/>
      <c r="C155" s="19"/>
      <c r="D155" s="15"/>
      <c r="E155" s="15"/>
      <c r="F155" s="15"/>
    </row>
    <row r="156" spans="2:6" x14ac:dyDescent="0.3">
      <c r="B156" s="22"/>
      <c r="C156" s="19"/>
      <c r="D156" s="15"/>
      <c r="E156" s="15"/>
      <c r="F156" s="15"/>
    </row>
    <row r="157" spans="2:6" x14ac:dyDescent="0.3">
      <c r="B157" s="22"/>
      <c r="C157" s="19"/>
      <c r="D157" s="15"/>
      <c r="E157" s="15"/>
      <c r="F157" s="15"/>
    </row>
    <row r="158" spans="2:6" x14ac:dyDescent="0.3">
      <c r="B158" s="22"/>
      <c r="C158" s="19"/>
      <c r="D158" s="15"/>
      <c r="E158" s="15"/>
      <c r="F158" s="15"/>
    </row>
    <row r="159" spans="2:6" x14ac:dyDescent="0.3">
      <c r="B159" s="22"/>
      <c r="C159" s="19"/>
      <c r="D159" s="15"/>
      <c r="E159" s="15"/>
      <c r="F159" s="15"/>
    </row>
    <row r="160" spans="2:6" x14ac:dyDescent="0.3">
      <c r="B160" s="22"/>
      <c r="C160" s="19"/>
      <c r="D160" s="15"/>
      <c r="E160" s="15"/>
      <c r="F160" s="15"/>
    </row>
    <row r="161" spans="2:6" x14ac:dyDescent="0.3">
      <c r="B161" s="22"/>
      <c r="C161" s="19"/>
      <c r="D161" s="15"/>
      <c r="E161" s="15"/>
      <c r="F161" s="15"/>
    </row>
    <row r="162" spans="2:6" x14ac:dyDescent="0.3">
      <c r="B162" s="22"/>
      <c r="C162" s="19"/>
      <c r="D162" s="15"/>
      <c r="E162" s="15"/>
      <c r="F162" s="15"/>
    </row>
    <row r="163" spans="2:6" x14ac:dyDescent="0.3">
      <c r="B163" s="22"/>
      <c r="C163" s="19"/>
      <c r="D163" s="15"/>
      <c r="E163" s="15"/>
      <c r="F163" s="15"/>
    </row>
    <row r="164" spans="2:6" x14ac:dyDescent="0.3">
      <c r="B164" s="22"/>
      <c r="C164" s="19"/>
      <c r="D164" s="15"/>
      <c r="E164" s="15"/>
      <c r="F164" s="15"/>
    </row>
    <row r="165" spans="2:6" x14ac:dyDescent="0.3">
      <c r="B165" s="22"/>
      <c r="C165" s="19"/>
      <c r="D165" s="15"/>
      <c r="E165" s="15"/>
      <c r="F165" s="15"/>
    </row>
    <row r="166" spans="2:6" x14ac:dyDescent="0.3">
      <c r="B166" s="22"/>
      <c r="C166" s="19"/>
      <c r="D166" s="15"/>
      <c r="E166" s="15"/>
      <c r="F166" s="15"/>
    </row>
    <row r="167" spans="2:6" x14ac:dyDescent="0.3">
      <c r="B167" s="22"/>
      <c r="C167" s="19"/>
      <c r="D167" s="15"/>
      <c r="E167" s="15"/>
      <c r="F167" s="15"/>
    </row>
    <row r="168" spans="2:6" x14ac:dyDescent="0.3">
      <c r="B168" s="22"/>
      <c r="C168" s="19"/>
      <c r="D168" s="15"/>
      <c r="E168" s="15"/>
      <c r="F168" s="15"/>
    </row>
    <row r="169" spans="2:6" x14ac:dyDescent="0.3">
      <c r="B169" s="22"/>
      <c r="C169" s="19"/>
      <c r="D169" s="15"/>
      <c r="E169" s="15"/>
      <c r="F169" s="15"/>
    </row>
    <row r="170" spans="2:6" x14ac:dyDescent="0.3">
      <c r="B170" s="22"/>
      <c r="C170" s="19"/>
      <c r="D170" s="15"/>
      <c r="E170" s="15"/>
      <c r="F170" s="15"/>
    </row>
    <row r="171" spans="2:6" x14ac:dyDescent="0.3">
      <c r="B171" s="22"/>
      <c r="C171" s="19"/>
      <c r="D171" s="15"/>
      <c r="E171" s="15"/>
      <c r="F171" s="15"/>
    </row>
    <row r="172" spans="2:6" x14ac:dyDescent="0.3">
      <c r="B172" s="22"/>
      <c r="C172" s="19"/>
      <c r="D172" s="15"/>
      <c r="E172" s="15"/>
      <c r="F172" s="15"/>
    </row>
    <row r="173" spans="2:6" x14ac:dyDescent="0.3">
      <c r="B173" s="22"/>
      <c r="C173" s="19"/>
      <c r="D173" s="15"/>
      <c r="E173" s="15"/>
      <c r="F173" s="15"/>
    </row>
    <row r="174" spans="2:6" x14ac:dyDescent="0.3">
      <c r="B174" s="22"/>
      <c r="C174" s="19"/>
      <c r="D174" s="15"/>
      <c r="E174" s="15"/>
      <c r="F174" s="15"/>
    </row>
    <row r="175" spans="2:6" x14ac:dyDescent="0.3">
      <c r="B175" s="22"/>
      <c r="C175" s="19"/>
      <c r="D175" s="15"/>
      <c r="E175" s="15"/>
      <c r="F175" s="15"/>
    </row>
    <row r="176" spans="2:6" x14ac:dyDescent="0.3">
      <c r="B176" s="22"/>
      <c r="C176" s="19"/>
      <c r="D176" s="15"/>
      <c r="E176" s="15"/>
      <c r="F176" s="15"/>
    </row>
    <row r="177" spans="2:6" x14ac:dyDescent="0.3">
      <c r="B177" s="22"/>
      <c r="C177" s="19"/>
      <c r="D177" s="15"/>
      <c r="E177" s="15"/>
      <c r="F177" s="15"/>
    </row>
    <row r="178" spans="2:6" x14ac:dyDescent="0.3">
      <c r="B178" s="22"/>
      <c r="C178" s="19"/>
      <c r="D178" s="15"/>
      <c r="E178" s="15"/>
      <c r="F178" s="15"/>
    </row>
    <row r="179" spans="2:6" x14ac:dyDescent="0.3">
      <c r="B179" s="22"/>
      <c r="C179" s="19"/>
      <c r="D179" s="15"/>
      <c r="E179" s="15"/>
      <c r="F179" s="15"/>
    </row>
    <row r="180" spans="2:6" x14ac:dyDescent="0.3">
      <c r="B180" s="22"/>
      <c r="C180" s="19"/>
      <c r="D180" s="15"/>
      <c r="E180" s="15"/>
      <c r="F180" s="15"/>
    </row>
    <row r="181" spans="2:6" x14ac:dyDescent="0.3">
      <c r="B181" s="22"/>
      <c r="C181" s="19"/>
      <c r="D181" s="15"/>
      <c r="E181" s="15"/>
      <c r="F181" s="15"/>
    </row>
    <row r="182" spans="2:6" x14ac:dyDescent="0.3">
      <c r="B182" s="22"/>
      <c r="C182" s="19"/>
      <c r="D182" s="15"/>
      <c r="E182" s="15"/>
      <c r="F182" s="15"/>
    </row>
    <row r="183" spans="2:6" x14ac:dyDescent="0.3">
      <c r="B183" s="22"/>
      <c r="C183" s="19"/>
      <c r="D183" s="15"/>
      <c r="E183" s="15"/>
      <c r="F183" s="15"/>
    </row>
    <row r="184" spans="2:6" x14ac:dyDescent="0.3">
      <c r="B184" s="22"/>
      <c r="C184" s="19"/>
      <c r="D184" s="15"/>
      <c r="E184" s="15"/>
      <c r="F184" s="15"/>
    </row>
    <row r="185" spans="2:6" x14ac:dyDescent="0.3">
      <c r="B185" s="22"/>
      <c r="C185" s="19"/>
      <c r="D185" s="15"/>
      <c r="E185" s="15"/>
      <c r="F185" s="15"/>
    </row>
    <row r="186" spans="2:6" x14ac:dyDescent="0.3">
      <c r="B186" s="22"/>
      <c r="C186" s="19"/>
      <c r="D186" s="15"/>
      <c r="E186" s="15"/>
      <c r="F186" s="15"/>
    </row>
    <row r="187" spans="2:6" x14ac:dyDescent="0.3">
      <c r="B187" s="22"/>
      <c r="C187" s="19"/>
      <c r="D187" s="15"/>
      <c r="E187" s="15"/>
      <c r="F187" s="15"/>
    </row>
    <row r="188" spans="2:6" x14ac:dyDescent="0.3">
      <c r="B188" s="22"/>
      <c r="C188" s="19"/>
      <c r="D188" s="15"/>
      <c r="E188" s="15"/>
      <c r="F188" s="15"/>
    </row>
    <row r="189" spans="2:6" x14ac:dyDescent="0.3">
      <c r="B189" s="22"/>
      <c r="C189" s="19"/>
      <c r="D189" s="15"/>
      <c r="E189" s="15"/>
      <c r="F189" s="15"/>
    </row>
    <row r="190" spans="2:6" x14ac:dyDescent="0.3">
      <c r="B190" s="22"/>
      <c r="C190" s="19"/>
      <c r="D190" s="15"/>
      <c r="E190" s="15"/>
      <c r="F190" s="15"/>
    </row>
    <row r="191" spans="2:6" x14ac:dyDescent="0.3">
      <c r="B191" s="22"/>
      <c r="C191" s="19"/>
      <c r="D191" s="15"/>
      <c r="E191" s="15"/>
      <c r="F191" s="15"/>
    </row>
    <row r="192" spans="2:6" x14ac:dyDescent="0.3">
      <c r="B192" s="22"/>
      <c r="C192" s="19"/>
      <c r="D192" s="15"/>
      <c r="E192" s="15"/>
      <c r="F192" s="15"/>
    </row>
    <row r="193" spans="2:6" x14ac:dyDescent="0.3">
      <c r="B193" s="22"/>
      <c r="C193" s="19"/>
      <c r="D193" s="15"/>
      <c r="E193" s="15"/>
      <c r="F193" s="15"/>
    </row>
    <row r="194" spans="2:6" x14ac:dyDescent="0.3">
      <c r="B194" s="22"/>
      <c r="C194" s="19"/>
      <c r="D194" s="15"/>
      <c r="E194" s="15"/>
      <c r="F194" s="15"/>
    </row>
    <row r="195" spans="2:6" x14ac:dyDescent="0.3">
      <c r="B195" s="22"/>
      <c r="C195" s="19"/>
      <c r="D195" s="15"/>
      <c r="E195" s="15"/>
      <c r="F195" s="15"/>
    </row>
    <row r="196" spans="2:6" x14ac:dyDescent="0.3">
      <c r="B196" s="22"/>
      <c r="C196" s="19"/>
      <c r="D196" s="15"/>
      <c r="E196" s="15"/>
      <c r="F196" s="15"/>
    </row>
    <row r="197" spans="2:6" x14ac:dyDescent="0.3">
      <c r="B197" s="22"/>
      <c r="C197" s="19"/>
      <c r="D197" s="15"/>
      <c r="E197" s="15"/>
      <c r="F197" s="15"/>
    </row>
    <row r="198" spans="2:6" x14ac:dyDescent="0.3">
      <c r="B198" s="22"/>
      <c r="C198" s="19"/>
      <c r="D198" s="15"/>
      <c r="E198" s="15"/>
      <c r="F198" s="15"/>
    </row>
    <row r="199" spans="2:6" x14ac:dyDescent="0.3">
      <c r="B199" s="22"/>
      <c r="C199" s="19"/>
      <c r="D199" s="15"/>
      <c r="E199" s="15"/>
      <c r="F199" s="15"/>
    </row>
    <row r="200" spans="2:6" x14ac:dyDescent="0.3">
      <c r="B200" s="22"/>
      <c r="C200" s="19"/>
      <c r="D200" s="15"/>
      <c r="E200" s="15"/>
      <c r="F200" s="15"/>
    </row>
    <row r="201" spans="2:6" x14ac:dyDescent="0.3">
      <c r="B201" s="22"/>
      <c r="C201" s="19"/>
      <c r="D201" s="15"/>
      <c r="E201" s="15"/>
      <c r="F201" s="15"/>
    </row>
    <row r="202" spans="2:6" x14ac:dyDescent="0.3">
      <c r="B202" s="22"/>
      <c r="C202" s="19"/>
      <c r="D202" s="15"/>
      <c r="E202" s="15"/>
      <c r="F202" s="15"/>
    </row>
    <row r="203" spans="2:6" x14ac:dyDescent="0.3">
      <c r="B203" s="22"/>
      <c r="C203" s="19"/>
      <c r="D203" s="15"/>
      <c r="E203" s="15"/>
      <c r="F203" s="15"/>
    </row>
    <row r="204" spans="2:6" x14ac:dyDescent="0.3">
      <c r="B204" s="22"/>
      <c r="C204" s="19"/>
      <c r="D204" s="15"/>
      <c r="E204" s="15"/>
      <c r="F204" s="15"/>
    </row>
    <row r="205" spans="2:6" x14ac:dyDescent="0.3">
      <c r="B205" s="22"/>
      <c r="C205" s="19"/>
      <c r="D205" s="15"/>
      <c r="E205" s="15"/>
      <c r="F205" s="15"/>
    </row>
    <row r="206" spans="2:6" x14ac:dyDescent="0.3">
      <c r="B206" s="22"/>
      <c r="C206" s="19"/>
      <c r="D206" s="15"/>
      <c r="E206" s="15"/>
      <c r="F206" s="15"/>
    </row>
    <row r="207" spans="2:6" x14ac:dyDescent="0.3">
      <c r="B207" s="22"/>
      <c r="C207" s="19"/>
      <c r="D207" s="15"/>
      <c r="E207" s="15"/>
      <c r="F207" s="15"/>
    </row>
    <row r="208" spans="2:6" x14ac:dyDescent="0.3">
      <c r="B208" s="22"/>
      <c r="C208" s="19"/>
      <c r="D208" s="15"/>
      <c r="E208" s="15"/>
      <c r="F208" s="15"/>
    </row>
    <row r="209" spans="2:6" x14ac:dyDescent="0.3">
      <c r="B209" s="22"/>
      <c r="C209" s="19"/>
      <c r="D209" s="15"/>
      <c r="E209" s="15"/>
      <c r="F209" s="15"/>
    </row>
    <row r="210" spans="2:6" x14ac:dyDescent="0.3">
      <c r="B210" s="22"/>
      <c r="C210" s="19"/>
      <c r="D210" s="15"/>
      <c r="E210" s="15"/>
      <c r="F210" s="15"/>
    </row>
    <row r="211" spans="2:6" x14ac:dyDescent="0.3">
      <c r="B211" s="22"/>
      <c r="C211" s="19"/>
      <c r="D211" s="15"/>
      <c r="E211" s="15"/>
      <c r="F211" s="15"/>
    </row>
    <row r="212" spans="2:6" x14ac:dyDescent="0.3">
      <c r="B212" s="22"/>
      <c r="C212" s="19"/>
      <c r="D212" s="15"/>
      <c r="E212" s="15"/>
      <c r="F212" s="15"/>
    </row>
    <row r="213" spans="2:6" x14ac:dyDescent="0.3">
      <c r="B213" s="22"/>
      <c r="C213" s="19"/>
      <c r="D213" s="15"/>
      <c r="E213" s="15"/>
      <c r="F213" s="15"/>
    </row>
    <row r="214" spans="2:6" x14ac:dyDescent="0.3">
      <c r="B214" s="22"/>
      <c r="C214" s="19"/>
      <c r="D214" s="15"/>
      <c r="E214" s="15"/>
      <c r="F214" s="15"/>
    </row>
    <row r="215" spans="2:6" x14ac:dyDescent="0.3">
      <c r="B215" s="22"/>
      <c r="C215" s="19"/>
      <c r="D215" s="15"/>
      <c r="E215" s="15"/>
      <c r="F215" s="15"/>
    </row>
    <row r="216" spans="2:6" x14ac:dyDescent="0.3">
      <c r="B216" s="22"/>
      <c r="C216" s="19"/>
      <c r="D216" s="15"/>
      <c r="E216" s="15"/>
      <c r="F216" s="15"/>
    </row>
    <row r="217" spans="2:6" x14ac:dyDescent="0.3">
      <c r="B217" s="22"/>
      <c r="C217" s="19"/>
      <c r="D217" s="15"/>
      <c r="E217" s="15"/>
      <c r="F217" s="15"/>
    </row>
    <row r="218" spans="2:6" x14ac:dyDescent="0.3">
      <c r="B218" s="22"/>
      <c r="C218" s="19"/>
      <c r="D218" s="15"/>
      <c r="E218" s="15"/>
      <c r="F218" s="15"/>
    </row>
    <row r="219" spans="2:6" x14ac:dyDescent="0.3">
      <c r="B219" s="22"/>
      <c r="C219" s="19"/>
      <c r="D219" s="15"/>
      <c r="E219" s="15"/>
      <c r="F219" s="15"/>
    </row>
    <row r="220" spans="2:6" x14ac:dyDescent="0.3">
      <c r="B220" s="22"/>
      <c r="C220" s="19"/>
      <c r="D220" s="15"/>
      <c r="E220" s="15"/>
      <c r="F220" s="15"/>
    </row>
    <row r="221" spans="2:6" x14ac:dyDescent="0.3">
      <c r="B221" s="22"/>
      <c r="C221" s="19"/>
      <c r="D221" s="15"/>
      <c r="E221" s="15"/>
      <c r="F221" s="15"/>
    </row>
    <row r="222" spans="2:6" x14ac:dyDescent="0.3">
      <c r="B222" s="22"/>
      <c r="C222" s="19"/>
      <c r="D222" s="15"/>
      <c r="E222" s="15"/>
      <c r="F222" s="15"/>
    </row>
    <row r="223" spans="2:6" x14ac:dyDescent="0.3">
      <c r="B223" s="22"/>
      <c r="C223" s="19"/>
      <c r="D223" s="15"/>
      <c r="E223" s="15"/>
      <c r="F223" s="15"/>
    </row>
    <row r="224" spans="2:6" x14ac:dyDescent="0.3">
      <c r="B224" s="22"/>
      <c r="C224" s="19"/>
      <c r="D224" s="15"/>
      <c r="E224" s="15"/>
      <c r="F224" s="15"/>
    </row>
    <row r="225" spans="2:6" x14ac:dyDescent="0.3">
      <c r="B225" s="22"/>
      <c r="C225" s="19"/>
      <c r="D225" s="15"/>
      <c r="E225" s="15"/>
      <c r="F225" s="15"/>
    </row>
    <row r="226" spans="2:6" x14ac:dyDescent="0.3">
      <c r="B226" s="22"/>
      <c r="C226" s="19"/>
      <c r="D226" s="15"/>
      <c r="E226" s="15"/>
      <c r="F226" s="15"/>
    </row>
    <row r="227" spans="2:6" x14ac:dyDescent="0.3">
      <c r="B227" s="22"/>
      <c r="C227" s="19"/>
      <c r="D227" s="15"/>
      <c r="E227" s="15"/>
      <c r="F227" s="15"/>
    </row>
    <row r="228" spans="2:6" x14ac:dyDescent="0.3">
      <c r="B228" s="22"/>
      <c r="C228" s="19"/>
      <c r="D228" s="15"/>
      <c r="E228" s="15"/>
      <c r="F228" s="15"/>
    </row>
    <row r="229" spans="2:6" x14ac:dyDescent="0.3">
      <c r="B229" s="22"/>
      <c r="C229" s="19"/>
      <c r="D229" s="15"/>
      <c r="E229" s="15"/>
      <c r="F229" s="15"/>
    </row>
    <row r="230" spans="2:6" x14ac:dyDescent="0.3">
      <c r="B230" s="22"/>
      <c r="C230" s="19"/>
      <c r="D230" s="15"/>
      <c r="E230" s="15"/>
      <c r="F230" s="15"/>
    </row>
    <row r="231" spans="2:6" x14ac:dyDescent="0.3">
      <c r="B231" s="22"/>
      <c r="C231" s="19"/>
      <c r="D231" s="15"/>
      <c r="E231" s="15"/>
      <c r="F231" s="15"/>
    </row>
    <row r="232" spans="2:6" x14ac:dyDescent="0.3">
      <c r="B232" s="22"/>
      <c r="C232" s="19"/>
      <c r="D232" s="15"/>
      <c r="E232" s="15"/>
      <c r="F232" s="15"/>
    </row>
    <row r="233" spans="2:6" x14ac:dyDescent="0.3">
      <c r="B233" s="22"/>
      <c r="C233" s="19"/>
      <c r="D233" s="15"/>
      <c r="E233" s="15"/>
      <c r="F233" s="15"/>
    </row>
    <row r="234" spans="2:6" x14ac:dyDescent="0.3">
      <c r="B234" s="22"/>
      <c r="C234" s="19"/>
      <c r="D234" s="15"/>
      <c r="E234" s="15"/>
      <c r="F234" s="15"/>
    </row>
    <row r="235" spans="2:6" x14ac:dyDescent="0.3">
      <c r="B235" s="22"/>
      <c r="C235" s="19"/>
      <c r="D235" s="15"/>
      <c r="E235" s="15"/>
      <c r="F235" s="15"/>
    </row>
    <row r="236" spans="2:6" x14ac:dyDescent="0.3">
      <c r="B236" s="22"/>
      <c r="C236" s="19"/>
      <c r="D236" s="15"/>
      <c r="E236" s="15"/>
      <c r="F236" s="15"/>
    </row>
    <row r="237" spans="2:6" x14ac:dyDescent="0.3">
      <c r="B237" s="22"/>
      <c r="C237" s="19"/>
      <c r="D237" s="15"/>
      <c r="E237" s="15"/>
      <c r="F237" s="15"/>
    </row>
    <row r="238" spans="2:6" x14ac:dyDescent="0.3">
      <c r="B238" s="22"/>
      <c r="C238" s="19"/>
      <c r="D238" s="15"/>
      <c r="E238" s="15"/>
      <c r="F238" s="15"/>
    </row>
    <row r="239" spans="2:6" x14ac:dyDescent="0.3">
      <c r="B239" s="22"/>
      <c r="C239" s="19"/>
      <c r="D239" s="15"/>
      <c r="E239" s="15"/>
      <c r="F239" s="15"/>
    </row>
    <row r="240" spans="2:6" x14ac:dyDescent="0.3">
      <c r="B240" s="22"/>
      <c r="C240" s="19"/>
      <c r="D240" s="15"/>
      <c r="E240" s="15"/>
      <c r="F240" s="15"/>
    </row>
    <row r="241" spans="2:6" x14ac:dyDescent="0.3">
      <c r="B241" s="22"/>
      <c r="C241" s="19"/>
      <c r="D241" s="15"/>
      <c r="E241" s="15"/>
      <c r="F241" s="15"/>
    </row>
    <row r="242" spans="2:6" x14ac:dyDescent="0.3">
      <c r="B242" s="22"/>
      <c r="C242" s="19"/>
      <c r="D242" s="15"/>
      <c r="E242" s="15"/>
      <c r="F242" s="15"/>
    </row>
    <row r="243" spans="2:6" x14ac:dyDescent="0.3">
      <c r="B243" s="22"/>
      <c r="C243" s="19"/>
      <c r="D243" s="15"/>
      <c r="E243" s="15"/>
      <c r="F243" s="15"/>
    </row>
    <row r="244" spans="2:6" x14ac:dyDescent="0.3">
      <c r="B244" s="22"/>
      <c r="C244" s="19"/>
      <c r="D244" s="15"/>
      <c r="E244" s="15"/>
      <c r="F244" s="15"/>
    </row>
    <row r="245" spans="2:6" x14ac:dyDescent="0.3">
      <c r="B245" s="22"/>
      <c r="C245" s="19"/>
      <c r="D245" s="15"/>
      <c r="E245" s="15"/>
      <c r="F245" s="15"/>
    </row>
    <row r="246" spans="2:6" x14ac:dyDescent="0.3">
      <c r="B246" s="22"/>
      <c r="C246" s="19"/>
      <c r="D246" s="15"/>
      <c r="E246" s="15"/>
      <c r="F246" s="15"/>
    </row>
    <row r="247" spans="2:6" x14ac:dyDescent="0.3">
      <c r="B247" s="22"/>
      <c r="C247" s="19"/>
      <c r="D247" s="15"/>
      <c r="E247" s="15"/>
      <c r="F247" s="15"/>
    </row>
    <row r="248" spans="2:6" x14ac:dyDescent="0.3">
      <c r="B248" s="22"/>
      <c r="C248" s="19"/>
      <c r="D248" s="15"/>
      <c r="E248" s="15"/>
      <c r="F248" s="15"/>
    </row>
    <row r="249" spans="2:6" x14ac:dyDescent="0.3">
      <c r="B249" s="22"/>
      <c r="C249" s="19"/>
      <c r="D249" s="15"/>
      <c r="E249" s="15"/>
      <c r="F249" s="15"/>
    </row>
    <row r="250" spans="2:6" x14ac:dyDescent="0.3">
      <c r="B250" s="22"/>
      <c r="C250" s="19"/>
      <c r="D250" s="15"/>
      <c r="E250" s="15"/>
      <c r="F250" s="15"/>
    </row>
    <row r="251" spans="2:6" x14ac:dyDescent="0.3">
      <c r="B251" s="22"/>
      <c r="C251" s="19"/>
      <c r="D251" s="15"/>
      <c r="E251" s="15"/>
      <c r="F251" s="15"/>
    </row>
    <row r="252" spans="2:6" x14ac:dyDescent="0.3">
      <c r="B252" s="22"/>
      <c r="C252" s="19"/>
      <c r="D252" s="15"/>
      <c r="E252" s="15"/>
      <c r="F252" s="15"/>
    </row>
    <row r="253" spans="2:6" x14ac:dyDescent="0.3">
      <c r="B253" s="22"/>
      <c r="C253" s="19"/>
      <c r="D253" s="15"/>
      <c r="E253" s="15"/>
      <c r="F253" s="15"/>
    </row>
    <row r="254" spans="2:6" x14ac:dyDescent="0.3">
      <c r="B254" s="22"/>
      <c r="C254" s="19"/>
      <c r="D254" s="15"/>
      <c r="E254" s="15"/>
      <c r="F254" s="15"/>
    </row>
    <row r="255" spans="2:6" x14ac:dyDescent="0.3">
      <c r="B255" s="22"/>
      <c r="C255" s="19"/>
      <c r="D255" s="15"/>
      <c r="E255" s="15"/>
      <c r="F255" s="15"/>
    </row>
    <row r="256" spans="2:6" x14ac:dyDescent="0.3">
      <c r="B256" s="22"/>
      <c r="C256" s="19"/>
      <c r="D256" s="15"/>
      <c r="E256" s="15"/>
      <c r="F256" s="15"/>
    </row>
    <row r="257" spans="2:6" x14ac:dyDescent="0.3">
      <c r="B257" s="22"/>
      <c r="C257" s="19"/>
      <c r="D257" s="15"/>
      <c r="E257" s="15"/>
      <c r="F257" s="15"/>
    </row>
    <row r="258" spans="2:6" x14ac:dyDescent="0.3">
      <c r="B258" s="22"/>
      <c r="C258" s="19"/>
      <c r="D258" s="15"/>
      <c r="E258" s="15"/>
      <c r="F258" s="15"/>
    </row>
    <row r="259" spans="2:6" x14ac:dyDescent="0.3">
      <c r="B259" s="22"/>
      <c r="C259" s="19"/>
      <c r="D259" s="15"/>
      <c r="E259" s="15"/>
      <c r="F259" s="15"/>
    </row>
    <row r="260" spans="2:6" x14ac:dyDescent="0.3">
      <c r="B260" s="22"/>
      <c r="C260" s="19"/>
      <c r="D260" s="15"/>
      <c r="E260" s="15"/>
      <c r="F260" s="15"/>
    </row>
    <row r="261" spans="2:6" x14ac:dyDescent="0.3">
      <c r="B261" s="22"/>
      <c r="C261" s="19"/>
      <c r="D261" s="15"/>
      <c r="E261" s="15"/>
      <c r="F261" s="15"/>
    </row>
    <row r="262" spans="2:6" x14ac:dyDescent="0.3">
      <c r="B262" s="22"/>
      <c r="C262" s="19"/>
      <c r="D262" s="15"/>
      <c r="E262" s="15"/>
      <c r="F262" s="15"/>
    </row>
    <row r="263" spans="2:6" x14ac:dyDescent="0.3">
      <c r="B263" s="22"/>
      <c r="C263" s="19"/>
      <c r="D263" s="15"/>
      <c r="E263" s="15"/>
      <c r="F263" s="15"/>
    </row>
    <row r="264" spans="2:6" x14ac:dyDescent="0.3">
      <c r="B264" s="22"/>
      <c r="C264" s="19"/>
      <c r="D264" s="15"/>
      <c r="E264" s="15"/>
      <c r="F264" s="15"/>
    </row>
    <row r="265" spans="2:6" x14ac:dyDescent="0.3">
      <c r="B265" s="22"/>
      <c r="C265" s="19"/>
      <c r="D265" s="15"/>
      <c r="E265" s="15"/>
      <c r="F265" s="15"/>
    </row>
    <row r="266" spans="2:6" x14ac:dyDescent="0.3">
      <c r="B266" s="22"/>
      <c r="C266" s="19"/>
      <c r="D266" s="15"/>
      <c r="E266" s="15"/>
      <c r="F266" s="15"/>
    </row>
    <row r="267" spans="2:6" x14ac:dyDescent="0.3">
      <c r="B267" s="22"/>
      <c r="C267" s="19"/>
      <c r="D267" s="15"/>
      <c r="E267" s="15"/>
      <c r="F267" s="15"/>
    </row>
    <row r="268" spans="2:6" x14ac:dyDescent="0.3">
      <c r="B268" s="22"/>
      <c r="C268" s="19"/>
      <c r="D268" s="15"/>
      <c r="E268" s="15"/>
      <c r="F268" s="15"/>
    </row>
    <row r="269" spans="2:6" x14ac:dyDescent="0.3">
      <c r="B269" s="22"/>
      <c r="C269" s="19"/>
      <c r="D269" s="15"/>
      <c r="E269" s="15"/>
      <c r="F269" s="15"/>
    </row>
    <row r="270" spans="2:6" x14ac:dyDescent="0.3">
      <c r="B270" s="22"/>
      <c r="C270" s="19"/>
      <c r="D270" s="15"/>
      <c r="E270" s="15"/>
      <c r="F270" s="15"/>
    </row>
    <row r="271" spans="2:6" x14ac:dyDescent="0.3">
      <c r="B271" s="22"/>
      <c r="C271" s="19"/>
      <c r="D271" s="15"/>
      <c r="E271" s="15"/>
      <c r="F271" s="15"/>
    </row>
    <row r="272" spans="2:6" x14ac:dyDescent="0.3">
      <c r="B272" s="22"/>
      <c r="C272" s="19"/>
      <c r="D272" s="15"/>
      <c r="E272" s="15"/>
      <c r="F272" s="15"/>
    </row>
    <row r="273" spans="2:6" x14ac:dyDescent="0.3">
      <c r="B273" s="22"/>
      <c r="C273" s="19"/>
      <c r="D273" s="15"/>
      <c r="E273" s="15"/>
      <c r="F273" s="15"/>
    </row>
    <row r="274" spans="2:6" x14ac:dyDescent="0.3">
      <c r="B274" s="22"/>
      <c r="C274" s="19"/>
      <c r="D274" s="15"/>
      <c r="E274" s="15"/>
      <c r="F274" s="15"/>
    </row>
    <row r="275" spans="2:6" x14ac:dyDescent="0.3">
      <c r="B275" s="22"/>
      <c r="C275" s="19"/>
      <c r="D275" s="15"/>
      <c r="E275" s="15"/>
      <c r="F275" s="15"/>
    </row>
    <row r="276" spans="2:6" x14ac:dyDescent="0.3">
      <c r="B276" s="22"/>
      <c r="C276" s="19"/>
      <c r="D276" s="15"/>
      <c r="E276" s="15"/>
      <c r="F276" s="15"/>
    </row>
    <row r="277" spans="2:6" x14ac:dyDescent="0.3">
      <c r="B277" s="22"/>
      <c r="C277" s="19"/>
      <c r="D277" s="15"/>
      <c r="E277" s="15"/>
      <c r="F277" s="15"/>
    </row>
    <row r="278" spans="2:6" x14ac:dyDescent="0.3">
      <c r="B278" s="22"/>
      <c r="C278" s="19"/>
      <c r="D278" s="15"/>
      <c r="E278" s="15"/>
      <c r="F278" s="15"/>
    </row>
    <row r="279" spans="2:6" x14ac:dyDescent="0.3">
      <c r="B279" s="22"/>
      <c r="C279" s="19"/>
      <c r="D279" s="15"/>
      <c r="E279" s="15"/>
      <c r="F279" s="15"/>
    </row>
    <row r="280" spans="2:6" x14ac:dyDescent="0.3">
      <c r="B280" s="22"/>
      <c r="C280" s="19"/>
      <c r="D280" s="15"/>
      <c r="E280" s="15"/>
      <c r="F280" s="15"/>
    </row>
    <row r="281" spans="2:6" x14ac:dyDescent="0.3">
      <c r="B281" s="22"/>
      <c r="C281" s="19"/>
      <c r="D281" s="15"/>
      <c r="E281" s="15"/>
      <c r="F281" s="15"/>
    </row>
    <row r="282" spans="2:6" x14ac:dyDescent="0.3">
      <c r="B282" s="22"/>
      <c r="C282" s="19"/>
      <c r="D282" s="15"/>
      <c r="E282" s="15"/>
      <c r="F282" s="15"/>
    </row>
    <row r="283" spans="2:6" x14ac:dyDescent="0.3">
      <c r="B283" s="22"/>
      <c r="C283" s="19"/>
      <c r="D283" s="15"/>
      <c r="E283" s="15"/>
      <c r="F283" s="15"/>
    </row>
    <row r="284" spans="2:6" x14ac:dyDescent="0.3">
      <c r="B284" s="22"/>
      <c r="C284" s="19"/>
      <c r="D284" s="15"/>
      <c r="E284" s="15"/>
      <c r="F284" s="15"/>
    </row>
    <row r="285" spans="2:6" x14ac:dyDescent="0.3">
      <c r="B285" s="22"/>
      <c r="C285" s="19"/>
      <c r="D285" s="15"/>
      <c r="E285" s="15"/>
      <c r="F285" s="15"/>
    </row>
    <row r="286" spans="2:6" x14ac:dyDescent="0.3">
      <c r="B286" s="22"/>
      <c r="C286" s="19"/>
      <c r="D286" s="15"/>
      <c r="E286" s="15"/>
      <c r="F286" s="15"/>
    </row>
    <row r="287" spans="2:6" x14ac:dyDescent="0.3">
      <c r="B287" s="22"/>
      <c r="C287" s="19"/>
      <c r="D287" s="15"/>
      <c r="E287" s="15"/>
      <c r="F287" s="15"/>
    </row>
    <row r="288" spans="2:6" x14ac:dyDescent="0.3">
      <c r="B288" s="22"/>
      <c r="C288" s="19"/>
      <c r="D288" s="15"/>
      <c r="E288" s="15"/>
      <c r="F288" s="15"/>
    </row>
    <row r="289" spans="2:6" x14ac:dyDescent="0.3">
      <c r="B289" s="22"/>
      <c r="C289" s="19"/>
      <c r="D289" s="15"/>
      <c r="E289" s="15"/>
      <c r="F289" s="15"/>
    </row>
    <row r="290" spans="2:6" x14ac:dyDescent="0.3">
      <c r="B290" s="22"/>
      <c r="C290" s="19"/>
      <c r="D290" s="15"/>
      <c r="E290" s="15"/>
      <c r="F290" s="15"/>
    </row>
    <row r="291" spans="2:6" x14ac:dyDescent="0.3">
      <c r="B291" s="22"/>
      <c r="C291" s="19"/>
      <c r="D291" s="15"/>
      <c r="E291" s="15"/>
      <c r="F291" s="15"/>
    </row>
    <row r="292" spans="2:6" x14ac:dyDescent="0.3">
      <c r="B292" s="22"/>
      <c r="C292" s="19"/>
      <c r="D292" s="15"/>
      <c r="E292" s="15"/>
      <c r="F292" s="15"/>
    </row>
    <row r="293" spans="2:6" x14ac:dyDescent="0.3">
      <c r="B293" s="22"/>
      <c r="C293" s="19"/>
      <c r="D293" s="15"/>
      <c r="E293" s="15"/>
      <c r="F293" s="15"/>
    </row>
    <row r="294" spans="2:6" x14ac:dyDescent="0.3">
      <c r="B294" s="22"/>
      <c r="C294" s="19"/>
      <c r="D294" s="15"/>
      <c r="E294" s="15"/>
      <c r="F294" s="15"/>
    </row>
    <row r="295" spans="2:6" x14ac:dyDescent="0.3">
      <c r="B295" s="22"/>
      <c r="C295" s="19"/>
      <c r="D295" s="15"/>
      <c r="E295" s="15"/>
      <c r="F295" s="15"/>
    </row>
    <row r="296" spans="2:6" x14ac:dyDescent="0.3">
      <c r="B296" s="22"/>
      <c r="C296" s="19"/>
      <c r="D296" s="15"/>
      <c r="E296" s="15"/>
      <c r="F296" s="15"/>
    </row>
    <row r="297" spans="2:6" x14ac:dyDescent="0.3">
      <c r="B297" s="22"/>
      <c r="C297" s="19"/>
      <c r="D297" s="15"/>
      <c r="E297" s="15"/>
      <c r="F297" s="15"/>
    </row>
    <row r="298" spans="2:6" x14ac:dyDescent="0.3">
      <c r="B298" s="22"/>
      <c r="C298" s="19"/>
      <c r="D298" s="15"/>
      <c r="E298" s="15"/>
      <c r="F298" s="15"/>
    </row>
    <row r="299" spans="2:6" x14ac:dyDescent="0.3">
      <c r="B299" s="22"/>
      <c r="C299" s="19"/>
      <c r="D299" s="15"/>
      <c r="E299" s="15"/>
      <c r="F299" s="15"/>
    </row>
    <row r="300" spans="2:6" x14ac:dyDescent="0.3">
      <c r="B300" s="22"/>
      <c r="C300" s="19"/>
      <c r="D300" s="15"/>
      <c r="E300" s="15"/>
      <c r="F300" s="15"/>
    </row>
    <row r="301" spans="2:6" x14ac:dyDescent="0.3">
      <c r="B301" s="22"/>
      <c r="C301" s="19"/>
      <c r="D301" s="15"/>
      <c r="E301" s="15"/>
      <c r="F301" s="15"/>
    </row>
    <row r="302" spans="2:6" x14ac:dyDescent="0.3">
      <c r="B302" s="22"/>
      <c r="C302" s="19"/>
      <c r="D302" s="15"/>
      <c r="E302" s="15"/>
      <c r="F302" s="15"/>
    </row>
    <row r="303" spans="2:6" x14ac:dyDescent="0.3">
      <c r="B303" s="22"/>
      <c r="C303" s="19"/>
      <c r="D303" s="15"/>
      <c r="E303" s="15"/>
      <c r="F303" s="15"/>
    </row>
    <row r="304" spans="2:6" x14ac:dyDescent="0.3">
      <c r="B304" s="22"/>
      <c r="C304" s="19"/>
      <c r="D304" s="15"/>
      <c r="E304" s="15"/>
      <c r="F304" s="15"/>
    </row>
    <row r="305" spans="2:6" x14ac:dyDescent="0.3">
      <c r="B305" s="22"/>
      <c r="C305" s="19"/>
      <c r="D305" s="15"/>
      <c r="E305" s="15"/>
      <c r="F305" s="15"/>
    </row>
    <row r="306" spans="2:6" x14ac:dyDescent="0.3">
      <c r="B306" s="22"/>
      <c r="C306" s="19"/>
      <c r="D306" s="15"/>
      <c r="E306" s="15"/>
      <c r="F306" s="15"/>
    </row>
    <row r="307" spans="2:6" x14ac:dyDescent="0.3">
      <c r="B307" s="22"/>
      <c r="C307" s="19"/>
      <c r="D307" s="15"/>
      <c r="E307" s="15"/>
      <c r="F307" s="15"/>
    </row>
    <row r="308" spans="2:6" x14ac:dyDescent="0.3">
      <c r="B308" s="22"/>
      <c r="C308" s="19"/>
      <c r="D308" s="15"/>
      <c r="E308" s="15"/>
      <c r="F308" s="15"/>
    </row>
    <row r="309" spans="2:6" x14ac:dyDescent="0.3">
      <c r="B309" s="22"/>
      <c r="C309" s="19"/>
      <c r="D309" s="15"/>
      <c r="E309" s="15"/>
      <c r="F309" s="15"/>
    </row>
    <row r="310" spans="2:6" x14ac:dyDescent="0.3">
      <c r="B310" s="22"/>
      <c r="C310" s="19"/>
      <c r="D310" s="15"/>
      <c r="E310" s="15"/>
      <c r="F310" s="15"/>
    </row>
    <row r="311" spans="2:6" x14ac:dyDescent="0.3">
      <c r="B311" s="22"/>
      <c r="C311" s="19"/>
      <c r="D311" s="15"/>
      <c r="E311" s="15"/>
      <c r="F311" s="15"/>
    </row>
    <row r="312" spans="2:6" x14ac:dyDescent="0.3">
      <c r="B312" s="22"/>
      <c r="C312" s="19"/>
      <c r="D312" s="15"/>
      <c r="E312" s="15"/>
      <c r="F312" s="15"/>
    </row>
    <row r="313" spans="2:6" x14ac:dyDescent="0.3">
      <c r="B313" s="22"/>
      <c r="C313" s="19"/>
      <c r="D313" s="15"/>
      <c r="E313" s="15"/>
      <c r="F313" s="15"/>
    </row>
    <row r="314" spans="2:6" x14ac:dyDescent="0.3">
      <c r="B314" s="22"/>
      <c r="C314" s="19"/>
      <c r="D314" s="15"/>
      <c r="E314" s="15"/>
      <c r="F314" s="15"/>
    </row>
    <row r="315" spans="2:6" x14ac:dyDescent="0.3">
      <c r="B315" s="22"/>
      <c r="C315" s="19"/>
      <c r="D315" s="15"/>
      <c r="E315" s="15"/>
      <c r="F315" s="15"/>
    </row>
    <row r="316" spans="2:6" x14ac:dyDescent="0.3">
      <c r="B316" s="22"/>
      <c r="C316" s="19"/>
      <c r="D316" s="15"/>
      <c r="E316" s="15"/>
      <c r="F316" s="15"/>
    </row>
    <row r="317" spans="2:6" x14ac:dyDescent="0.3">
      <c r="B317" s="22"/>
      <c r="C317" s="19"/>
      <c r="D317" s="15"/>
      <c r="E317" s="15"/>
      <c r="F317" s="15"/>
    </row>
    <row r="318" spans="2:6" x14ac:dyDescent="0.3">
      <c r="B318" s="22"/>
      <c r="C318" s="19"/>
      <c r="D318" s="15"/>
      <c r="E318" s="15"/>
      <c r="F318" s="15"/>
    </row>
    <row r="319" spans="2:6" x14ac:dyDescent="0.3">
      <c r="B319" s="22"/>
      <c r="C319" s="19"/>
      <c r="D319" s="15"/>
      <c r="E319" s="15"/>
      <c r="F319" s="15"/>
    </row>
    <row r="320" spans="2:6" x14ac:dyDescent="0.3">
      <c r="B320" s="22"/>
      <c r="C320" s="19"/>
      <c r="D320" s="15"/>
      <c r="E320" s="15"/>
      <c r="F320" s="15"/>
    </row>
    <row r="321" spans="2:6" x14ac:dyDescent="0.3">
      <c r="B321" s="22"/>
      <c r="C321" s="19"/>
      <c r="D321" s="15"/>
      <c r="E321" s="15"/>
      <c r="F321" s="15"/>
    </row>
    <row r="322" spans="2:6" x14ac:dyDescent="0.3">
      <c r="B322" s="22"/>
      <c r="C322" s="19"/>
      <c r="D322" s="15"/>
      <c r="E322" s="15"/>
      <c r="F322" s="15"/>
    </row>
    <row r="323" spans="2:6" x14ac:dyDescent="0.3">
      <c r="B323" s="22"/>
      <c r="C323" s="19"/>
      <c r="D323" s="15"/>
      <c r="E323" s="15"/>
      <c r="F323" s="15"/>
    </row>
    <row r="324" spans="2:6" x14ac:dyDescent="0.3">
      <c r="B324" s="22"/>
      <c r="C324" s="19"/>
      <c r="D324" s="15"/>
      <c r="E324" s="15"/>
      <c r="F324" s="15"/>
    </row>
    <row r="325" spans="2:6" x14ac:dyDescent="0.3">
      <c r="B325" s="22"/>
      <c r="C325" s="19"/>
      <c r="D325" s="15"/>
      <c r="E325" s="15"/>
      <c r="F325" s="15"/>
    </row>
    <row r="326" spans="2:6" x14ac:dyDescent="0.3">
      <c r="B326" s="22"/>
      <c r="C326" s="19"/>
      <c r="D326" s="15"/>
      <c r="E326" s="15"/>
      <c r="F326" s="15"/>
    </row>
    <row r="327" spans="2:6" x14ac:dyDescent="0.3">
      <c r="B327" s="22"/>
      <c r="C327" s="19"/>
      <c r="D327" s="15"/>
      <c r="E327" s="15"/>
      <c r="F327" s="15"/>
    </row>
    <row r="328" spans="2:6" x14ac:dyDescent="0.3">
      <c r="B328" s="22"/>
      <c r="C328" s="19"/>
      <c r="D328" s="15"/>
      <c r="E328" s="15"/>
      <c r="F328" s="15"/>
    </row>
    <row r="329" spans="2:6" x14ac:dyDescent="0.3">
      <c r="B329" s="22"/>
      <c r="C329" s="19"/>
      <c r="D329" s="15"/>
      <c r="E329" s="15"/>
      <c r="F329" s="15"/>
    </row>
    <row r="330" spans="2:6" x14ac:dyDescent="0.3">
      <c r="B330" s="22"/>
      <c r="C330" s="19"/>
      <c r="D330" s="15"/>
      <c r="E330" s="15"/>
      <c r="F330" s="15"/>
    </row>
    <row r="331" spans="2:6" x14ac:dyDescent="0.3">
      <c r="B331" s="22"/>
      <c r="C331" s="19"/>
      <c r="D331" s="15"/>
      <c r="E331" s="15"/>
      <c r="F331" s="15"/>
    </row>
    <row r="332" spans="2:6" x14ac:dyDescent="0.3">
      <c r="B332" s="22"/>
      <c r="C332" s="19"/>
      <c r="D332" s="15"/>
      <c r="E332" s="15"/>
      <c r="F332" s="15"/>
    </row>
    <row r="333" spans="2:6" x14ac:dyDescent="0.3">
      <c r="B333" s="22"/>
      <c r="C333" s="19"/>
      <c r="D333" s="15"/>
      <c r="E333" s="15"/>
      <c r="F333" s="15"/>
    </row>
    <row r="334" spans="2:6" x14ac:dyDescent="0.3">
      <c r="B334" s="22"/>
      <c r="C334" s="19"/>
      <c r="D334" s="15"/>
      <c r="E334" s="15"/>
      <c r="F334" s="15"/>
    </row>
    <row r="335" spans="2:6" x14ac:dyDescent="0.3">
      <c r="B335" s="22"/>
      <c r="C335" s="19"/>
      <c r="D335" s="15"/>
      <c r="E335" s="15"/>
      <c r="F335" s="15"/>
    </row>
    <row r="336" spans="2:6" x14ac:dyDescent="0.3">
      <c r="B336" s="22"/>
      <c r="C336" s="19"/>
      <c r="D336" s="15"/>
      <c r="E336" s="15"/>
      <c r="F336" s="15"/>
    </row>
    <row r="337" spans="2:6" x14ac:dyDescent="0.3">
      <c r="B337" s="22"/>
      <c r="C337" s="19"/>
      <c r="D337" s="15"/>
      <c r="E337" s="15"/>
      <c r="F337" s="15"/>
    </row>
    <row r="338" spans="2:6" x14ac:dyDescent="0.3">
      <c r="B338" s="22"/>
      <c r="C338" s="19"/>
      <c r="D338" s="15"/>
      <c r="E338" s="15"/>
      <c r="F338" s="15"/>
    </row>
    <row r="339" spans="2:6" x14ac:dyDescent="0.3">
      <c r="B339" s="22"/>
      <c r="C339" s="19"/>
      <c r="D339" s="15"/>
      <c r="E339" s="15"/>
      <c r="F339" s="15"/>
    </row>
    <row r="340" spans="2:6" x14ac:dyDescent="0.3">
      <c r="B340" s="22"/>
      <c r="C340" s="19"/>
      <c r="D340" s="15"/>
      <c r="E340" s="15"/>
      <c r="F340" s="15"/>
    </row>
    <row r="341" spans="2:6" x14ac:dyDescent="0.3">
      <c r="B341" s="22"/>
      <c r="C341" s="19"/>
      <c r="D341" s="15"/>
      <c r="E341" s="15"/>
      <c r="F341" s="15"/>
    </row>
    <row r="342" spans="2:6" x14ac:dyDescent="0.3">
      <c r="B342" s="22"/>
      <c r="C342" s="19"/>
      <c r="D342" s="15"/>
      <c r="E342" s="15"/>
      <c r="F342" s="15"/>
    </row>
    <row r="343" spans="2:6" x14ac:dyDescent="0.3">
      <c r="B343" s="22"/>
      <c r="C343" s="19"/>
      <c r="D343" s="15"/>
      <c r="E343" s="15"/>
      <c r="F343" s="15"/>
    </row>
    <row r="344" spans="2:6" x14ac:dyDescent="0.3">
      <c r="B344" s="22"/>
      <c r="C344" s="19"/>
      <c r="D344" s="15"/>
      <c r="E344" s="15"/>
      <c r="F344" s="15"/>
    </row>
    <row r="345" spans="2:6" x14ac:dyDescent="0.3">
      <c r="B345" s="22"/>
      <c r="C345" s="19"/>
      <c r="D345" s="15"/>
      <c r="E345" s="15"/>
      <c r="F345" s="15"/>
    </row>
    <row r="346" spans="2:6" x14ac:dyDescent="0.3">
      <c r="B346" s="22"/>
      <c r="C346" s="19"/>
      <c r="D346" s="15"/>
      <c r="E346" s="15"/>
      <c r="F346" s="15"/>
    </row>
    <row r="347" spans="2:6" x14ac:dyDescent="0.3">
      <c r="B347" s="22"/>
      <c r="C347" s="19"/>
      <c r="D347" s="15"/>
      <c r="E347" s="15"/>
      <c r="F347" s="15"/>
    </row>
    <row r="348" spans="2:6" x14ac:dyDescent="0.3">
      <c r="B348" s="22"/>
      <c r="C348" s="19"/>
      <c r="D348" s="15"/>
      <c r="E348" s="15"/>
      <c r="F348" s="15"/>
    </row>
    <row r="349" spans="2:6" x14ac:dyDescent="0.3">
      <c r="B349" s="22"/>
      <c r="C349" s="19"/>
      <c r="D349" s="15"/>
      <c r="E349" s="15"/>
      <c r="F349" s="15"/>
    </row>
    <row r="350" spans="2:6" x14ac:dyDescent="0.3">
      <c r="B350" s="22"/>
      <c r="C350" s="19"/>
      <c r="D350" s="15"/>
      <c r="E350" s="15"/>
      <c r="F350" s="15"/>
    </row>
    <row r="351" spans="2:6" x14ac:dyDescent="0.3">
      <c r="B351" s="22"/>
      <c r="C351" s="19"/>
      <c r="D351" s="15"/>
      <c r="E351" s="15"/>
      <c r="F351" s="15"/>
    </row>
    <row r="352" spans="2:6" x14ac:dyDescent="0.3">
      <c r="B352" s="22"/>
      <c r="C352" s="19"/>
      <c r="D352" s="15"/>
      <c r="E352" s="15"/>
      <c r="F352" s="15"/>
    </row>
    <row r="353" spans="2:6" x14ac:dyDescent="0.3">
      <c r="B353" s="22"/>
      <c r="C353" s="19"/>
      <c r="D353" s="15"/>
      <c r="E353" s="15"/>
      <c r="F353" s="15"/>
    </row>
    <row r="354" spans="2:6" x14ac:dyDescent="0.3">
      <c r="B354" s="22"/>
      <c r="C354" s="19"/>
      <c r="D354" s="15"/>
      <c r="E354" s="15"/>
      <c r="F354" s="15"/>
    </row>
    <row r="355" spans="2:6" x14ac:dyDescent="0.3">
      <c r="B355" s="22"/>
      <c r="C355" s="19"/>
      <c r="D355" s="15"/>
      <c r="E355" s="15"/>
      <c r="F355" s="15"/>
    </row>
    <row r="356" spans="2:6" x14ac:dyDescent="0.3">
      <c r="B356" s="22"/>
      <c r="C356" s="19"/>
      <c r="D356" s="15"/>
      <c r="E356" s="15"/>
      <c r="F356" s="15"/>
    </row>
    <row r="357" spans="2:6" x14ac:dyDescent="0.3">
      <c r="B357" s="22"/>
      <c r="C357" s="19"/>
      <c r="D357" s="15"/>
      <c r="E357" s="15"/>
      <c r="F357" s="15"/>
    </row>
    <row r="358" spans="2:6" x14ac:dyDescent="0.3">
      <c r="B358" s="22"/>
      <c r="C358" s="19"/>
      <c r="D358" s="15"/>
      <c r="E358" s="15"/>
      <c r="F358" s="15"/>
    </row>
    <row r="359" spans="2:6" x14ac:dyDescent="0.3">
      <c r="B359" s="22"/>
      <c r="C359" s="19"/>
      <c r="D359" s="15"/>
      <c r="E359" s="15"/>
      <c r="F359" s="15"/>
    </row>
    <row r="360" spans="2:6" x14ac:dyDescent="0.3">
      <c r="B360" s="22"/>
      <c r="C360" s="19"/>
      <c r="D360" s="15"/>
      <c r="E360" s="15"/>
      <c r="F360" s="15"/>
    </row>
    <row r="361" spans="2:6" x14ac:dyDescent="0.3">
      <c r="B361" s="22"/>
      <c r="C361" s="19"/>
      <c r="D361" s="15"/>
      <c r="E361" s="15"/>
      <c r="F361" s="15"/>
    </row>
    <row r="362" spans="2:6" x14ac:dyDescent="0.3">
      <c r="B362" s="22"/>
      <c r="C362" s="19"/>
      <c r="D362" s="15"/>
      <c r="E362" s="15"/>
      <c r="F362" s="15"/>
    </row>
    <row r="363" spans="2:6" x14ac:dyDescent="0.3">
      <c r="B363" s="22"/>
      <c r="C363" s="19"/>
      <c r="D363" s="15"/>
      <c r="E363" s="15"/>
      <c r="F363" s="15"/>
    </row>
    <row r="364" spans="2:6" x14ac:dyDescent="0.3">
      <c r="B364" s="22"/>
      <c r="C364" s="19"/>
      <c r="D364" s="15"/>
      <c r="E364" s="15"/>
      <c r="F364" s="15"/>
    </row>
    <row r="365" spans="2:6" x14ac:dyDescent="0.3">
      <c r="B365" s="22"/>
      <c r="C365" s="19"/>
      <c r="D365" s="15"/>
      <c r="E365" s="15"/>
      <c r="F365" s="15"/>
    </row>
    <row r="366" spans="2:6" x14ac:dyDescent="0.3">
      <c r="B366" s="22"/>
      <c r="C366" s="19"/>
      <c r="D366" s="15"/>
      <c r="E366" s="15"/>
      <c r="F366" s="15"/>
    </row>
    <row r="367" spans="2:6" x14ac:dyDescent="0.3">
      <c r="B367" s="22"/>
      <c r="C367" s="19"/>
      <c r="D367" s="15"/>
      <c r="E367" s="15"/>
      <c r="F367" s="15"/>
    </row>
    <row r="368" spans="2:6" x14ac:dyDescent="0.3">
      <c r="B368" s="22"/>
      <c r="C368" s="19"/>
      <c r="D368" s="15"/>
      <c r="E368" s="15"/>
      <c r="F368" s="15"/>
    </row>
    <row r="369" spans="2:6" x14ac:dyDescent="0.3">
      <c r="B369" s="22"/>
      <c r="C369" s="19"/>
      <c r="D369" s="15"/>
      <c r="E369" s="15"/>
      <c r="F369" s="15"/>
    </row>
    <row r="370" spans="2:6" x14ac:dyDescent="0.3">
      <c r="B370" s="22"/>
      <c r="C370" s="19"/>
      <c r="D370" s="15"/>
      <c r="E370" s="15"/>
      <c r="F370" s="15"/>
    </row>
    <row r="371" spans="2:6" x14ac:dyDescent="0.3">
      <c r="B371" s="22"/>
      <c r="C371" s="19"/>
      <c r="D371" s="15"/>
      <c r="E371" s="15"/>
      <c r="F371" s="15"/>
    </row>
    <row r="372" spans="2:6" x14ac:dyDescent="0.3">
      <c r="B372" s="22"/>
      <c r="C372" s="19"/>
      <c r="D372" s="15"/>
      <c r="E372" s="15"/>
      <c r="F372" s="15"/>
    </row>
    <row r="373" spans="2:6" x14ac:dyDescent="0.3">
      <c r="B373" s="22"/>
      <c r="C373" s="19"/>
      <c r="D373" s="15"/>
      <c r="E373" s="15"/>
      <c r="F373" s="15"/>
    </row>
    <row r="374" spans="2:6" x14ac:dyDescent="0.3">
      <c r="B374" s="22"/>
      <c r="C374" s="19"/>
      <c r="D374" s="15"/>
      <c r="E374" s="15"/>
      <c r="F374" s="15"/>
    </row>
    <row r="375" spans="2:6" x14ac:dyDescent="0.3">
      <c r="B375" s="22"/>
      <c r="C375" s="19"/>
      <c r="D375" s="15"/>
      <c r="E375" s="15"/>
      <c r="F375" s="15"/>
    </row>
    <row r="376" spans="2:6" x14ac:dyDescent="0.3">
      <c r="B376" s="22"/>
      <c r="C376" s="19"/>
      <c r="D376" s="15"/>
      <c r="E376" s="15"/>
      <c r="F376" s="15"/>
    </row>
    <row r="377" spans="2:6" x14ac:dyDescent="0.3">
      <c r="B377" s="22"/>
      <c r="C377" s="19"/>
      <c r="D377" s="15"/>
      <c r="E377" s="15"/>
      <c r="F377" s="15"/>
    </row>
    <row r="378" spans="2:6" x14ac:dyDescent="0.3">
      <c r="B378" s="22"/>
      <c r="C378" s="19"/>
      <c r="D378" s="15"/>
      <c r="E378" s="15"/>
      <c r="F378" s="15"/>
    </row>
    <row r="379" spans="2:6" x14ac:dyDescent="0.3">
      <c r="B379" s="22"/>
      <c r="C379" s="19"/>
      <c r="D379" s="15"/>
      <c r="E379" s="15"/>
      <c r="F379" s="15"/>
    </row>
    <row r="380" spans="2:6" x14ac:dyDescent="0.3">
      <c r="B380" s="22"/>
      <c r="C380" s="19"/>
      <c r="D380" s="15"/>
      <c r="E380" s="15"/>
      <c r="F380" s="15"/>
    </row>
    <row r="381" spans="2:6" x14ac:dyDescent="0.3">
      <c r="B381" s="22"/>
      <c r="C381" s="19"/>
      <c r="D381" s="15"/>
      <c r="E381" s="15"/>
      <c r="F381" s="15"/>
    </row>
    <row r="382" spans="2:6" x14ac:dyDescent="0.3">
      <c r="B382" s="22"/>
      <c r="C382" s="19"/>
      <c r="D382" s="15"/>
      <c r="E382" s="15"/>
      <c r="F382" s="15"/>
    </row>
    <row r="383" spans="2:6" x14ac:dyDescent="0.3">
      <c r="B383" s="22"/>
      <c r="C383" s="19"/>
      <c r="D383" s="15"/>
      <c r="E383" s="15"/>
      <c r="F383" s="15"/>
    </row>
    <row r="384" spans="2:6" x14ac:dyDescent="0.3">
      <c r="B384" s="22"/>
      <c r="C384" s="19"/>
      <c r="D384" s="15"/>
      <c r="E384" s="15"/>
      <c r="F384" s="15"/>
    </row>
    <row r="385" spans="2:6" x14ac:dyDescent="0.3">
      <c r="B385" s="22"/>
      <c r="C385" s="19"/>
      <c r="D385" s="15"/>
      <c r="E385" s="15"/>
      <c r="F385" s="15"/>
    </row>
    <row r="386" spans="2:6" x14ac:dyDescent="0.3">
      <c r="B386" s="22"/>
      <c r="C386" s="19"/>
      <c r="D386" s="15"/>
      <c r="E386" s="15"/>
      <c r="F386" s="15"/>
    </row>
    <row r="387" spans="2:6" x14ac:dyDescent="0.3">
      <c r="B387" s="22"/>
      <c r="C387" s="19"/>
      <c r="D387" s="15"/>
      <c r="E387" s="15"/>
      <c r="F387" s="15"/>
    </row>
    <row r="388" spans="2:6" x14ac:dyDescent="0.3">
      <c r="B388" s="22"/>
      <c r="C388" s="19"/>
      <c r="D388" s="15"/>
      <c r="E388" s="15"/>
      <c r="F388" s="15"/>
    </row>
    <row r="389" spans="2:6" x14ac:dyDescent="0.3">
      <c r="B389" s="22"/>
      <c r="C389" s="19"/>
      <c r="D389" s="15"/>
      <c r="E389" s="15"/>
      <c r="F389" s="15"/>
    </row>
    <row r="390" spans="2:6" x14ac:dyDescent="0.3">
      <c r="B390" s="22"/>
      <c r="C390" s="19"/>
      <c r="D390" s="15"/>
      <c r="E390" s="15"/>
      <c r="F390" s="15"/>
    </row>
    <row r="391" spans="2:6" x14ac:dyDescent="0.3">
      <c r="B391" s="22"/>
      <c r="C391" s="19"/>
      <c r="D391" s="15"/>
      <c r="E391" s="15"/>
      <c r="F391" s="15"/>
    </row>
    <row r="392" spans="2:6" x14ac:dyDescent="0.3">
      <c r="B392" s="22"/>
      <c r="C392" s="19"/>
      <c r="D392" s="15"/>
      <c r="E392" s="15"/>
      <c r="F392" s="15"/>
    </row>
    <row r="393" spans="2:6" x14ac:dyDescent="0.3">
      <c r="B393" s="22"/>
      <c r="C393" s="19"/>
      <c r="D393" s="15"/>
      <c r="E393" s="15"/>
      <c r="F393" s="15"/>
    </row>
    <row r="394" spans="2:6" x14ac:dyDescent="0.3">
      <c r="B394" s="22"/>
      <c r="C394" s="19"/>
      <c r="D394" s="15"/>
      <c r="E394" s="15"/>
      <c r="F394" s="15"/>
    </row>
    <row r="395" spans="2:6" x14ac:dyDescent="0.3">
      <c r="B395" s="22"/>
      <c r="C395" s="19"/>
      <c r="D395" s="15"/>
      <c r="E395" s="15"/>
      <c r="F395" s="15"/>
    </row>
    <row r="396" spans="2:6" x14ac:dyDescent="0.3">
      <c r="B396" s="22"/>
      <c r="C396" s="19"/>
      <c r="D396" s="15"/>
      <c r="E396" s="15"/>
      <c r="F396" s="15"/>
    </row>
    <row r="397" spans="2:6" x14ac:dyDescent="0.3">
      <c r="B397" s="22"/>
      <c r="C397" s="19"/>
      <c r="D397" s="15"/>
      <c r="E397" s="15"/>
      <c r="F397" s="15"/>
    </row>
    <row r="398" spans="2:6" x14ac:dyDescent="0.3">
      <c r="B398" s="22"/>
      <c r="C398" s="19"/>
      <c r="D398" s="15"/>
      <c r="E398" s="15"/>
      <c r="F398" s="15"/>
    </row>
    <row r="399" spans="2:6" x14ac:dyDescent="0.3">
      <c r="B399" s="22"/>
      <c r="C399" s="19"/>
      <c r="D399" s="15"/>
      <c r="E399" s="15"/>
      <c r="F399" s="15"/>
    </row>
    <row r="400" spans="2:6" x14ac:dyDescent="0.3">
      <c r="B400" s="22"/>
      <c r="C400" s="19"/>
      <c r="D400" s="15"/>
      <c r="E400" s="15"/>
      <c r="F400" s="15"/>
    </row>
    <row r="401" spans="2:6" x14ac:dyDescent="0.3">
      <c r="B401" s="22"/>
      <c r="C401" s="19"/>
      <c r="D401" s="15"/>
      <c r="E401" s="15"/>
      <c r="F401" s="15"/>
    </row>
    <row r="402" spans="2:6" x14ac:dyDescent="0.3">
      <c r="B402" s="22"/>
      <c r="C402" s="19"/>
      <c r="D402" s="15"/>
      <c r="E402" s="15"/>
      <c r="F402" s="15"/>
    </row>
    <row r="403" spans="2:6" x14ac:dyDescent="0.3">
      <c r="B403" s="22"/>
      <c r="C403" s="19"/>
      <c r="D403" s="15"/>
      <c r="E403" s="15"/>
      <c r="F403" s="15"/>
    </row>
    <row r="404" spans="2:6" x14ac:dyDescent="0.3">
      <c r="B404" s="22"/>
      <c r="C404" s="19"/>
      <c r="D404" s="15"/>
      <c r="E404" s="15"/>
      <c r="F404" s="15"/>
    </row>
    <row r="405" spans="2:6" x14ac:dyDescent="0.3">
      <c r="B405" s="22"/>
      <c r="C405" s="19"/>
      <c r="D405" s="15"/>
      <c r="E405" s="15"/>
      <c r="F405" s="15"/>
    </row>
    <row r="406" spans="2:6" x14ac:dyDescent="0.3">
      <c r="B406" s="22"/>
      <c r="C406" s="19"/>
      <c r="D406" s="15"/>
      <c r="E406" s="15"/>
      <c r="F406" s="15"/>
    </row>
    <row r="407" spans="2:6" x14ac:dyDescent="0.3">
      <c r="B407" s="22"/>
      <c r="C407" s="19"/>
      <c r="D407" s="15"/>
      <c r="E407" s="15"/>
      <c r="F407" s="15"/>
    </row>
    <row r="408" spans="2:6" x14ac:dyDescent="0.3">
      <c r="B408" s="22"/>
      <c r="C408" s="19"/>
      <c r="D408" s="15"/>
      <c r="E408" s="15"/>
      <c r="F408" s="15"/>
    </row>
    <row r="409" spans="2:6" x14ac:dyDescent="0.3">
      <c r="B409" s="22"/>
      <c r="C409" s="19"/>
      <c r="D409" s="15"/>
      <c r="E409" s="15"/>
      <c r="F409" s="15"/>
    </row>
    <row r="410" spans="2:6" x14ac:dyDescent="0.3">
      <c r="B410" s="22"/>
      <c r="C410" s="19"/>
      <c r="D410" s="15"/>
      <c r="E410" s="15"/>
      <c r="F410" s="15"/>
    </row>
    <row r="411" spans="2:6" x14ac:dyDescent="0.3">
      <c r="B411" s="22"/>
      <c r="C411" s="19"/>
      <c r="D411" s="15"/>
      <c r="E411" s="15"/>
      <c r="F411" s="15"/>
    </row>
    <row r="412" spans="2:6" x14ac:dyDescent="0.3">
      <c r="B412" s="22"/>
      <c r="C412" s="19"/>
      <c r="D412" s="15"/>
      <c r="E412" s="15"/>
      <c r="F412" s="15"/>
    </row>
    <row r="413" spans="2:6" x14ac:dyDescent="0.3">
      <c r="B413" s="22"/>
      <c r="C413" s="19"/>
      <c r="D413" s="15"/>
      <c r="E413" s="15"/>
      <c r="F413" s="15"/>
    </row>
    <row r="414" spans="2:6" x14ac:dyDescent="0.3">
      <c r="B414" s="22"/>
      <c r="C414" s="19"/>
      <c r="D414" s="15"/>
      <c r="E414" s="15"/>
      <c r="F414" s="15"/>
    </row>
    <row r="415" spans="2:6" x14ac:dyDescent="0.3">
      <c r="B415" s="22"/>
      <c r="C415" s="19"/>
      <c r="D415" s="15"/>
      <c r="E415" s="15"/>
      <c r="F415" s="15"/>
    </row>
    <row r="416" spans="2:6" x14ac:dyDescent="0.3">
      <c r="B416" s="22"/>
      <c r="C416" s="19"/>
      <c r="D416" s="15"/>
      <c r="E416" s="15"/>
      <c r="F416" s="15"/>
    </row>
    <row r="417" spans="2:6" x14ac:dyDescent="0.3">
      <c r="B417" s="22"/>
      <c r="C417" s="19"/>
      <c r="D417" s="15"/>
      <c r="E417" s="15"/>
      <c r="F417" s="15"/>
    </row>
    <row r="418" spans="2:6" x14ac:dyDescent="0.3">
      <c r="B418" s="22"/>
      <c r="C418" s="19"/>
      <c r="D418" s="15"/>
      <c r="E418" s="15"/>
      <c r="F418" s="15"/>
    </row>
    <row r="419" spans="2:6" x14ac:dyDescent="0.3">
      <c r="B419" s="22"/>
      <c r="C419" s="19"/>
      <c r="D419" s="15"/>
      <c r="E419" s="15"/>
      <c r="F419" s="15"/>
    </row>
    <row r="420" spans="2:6" x14ac:dyDescent="0.3">
      <c r="B420" s="22"/>
      <c r="C420" s="19"/>
      <c r="D420" s="15"/>
      <c r="E420" s="15"/>
      <c r="F420" s="15"/>
    </row>
    <row r="421" spans="2:6" x14ac:dyDescent="0.3">
      <c r="B421" s="22"/>
      <c r="C421" s="19"/>
      <c r="D421" s="15"/>
      <c r="E421" s="15"/>
      <c r="F421" s="15"/>
    </row>
    <row r="422" spans="2:6" x14ac:dyDescent="0.3">
      <c r="B422" s="22"/>
      <c r="C422" s="19"/>
      <c r="D422" s="15"/>
      <c r="E422" s="15"/>
      <c r="F422" s="15"/>
    </row>
    <row r="423" spans="2:6" x14ac:dyDescent="0.3">
      <c r="B423" s="22"/>
      <c r="C423" s="19"/>
      <c r="D423" s="15"/>
      <c r="E423" s="15"/>
      <c r="F423" s="15"/>
    </row>
    <row r="424" spans="2:6" x14ac:dyDescent="0.3">
      <c r="B424" s="22"/>
      <c r="C424" s="19"/>
      <c r="D424" s="15"/>
      <c r="E424" s="15"/>
      <c r="F424" s="15"/>
    </row>
    <row r="425" spans="2:6" x14ac:dyDescent="0.3">
      <c r="B425" s="22"/>
      <c r="C425" s="19"/>
      <c r="D425" s="15"/>
      <c r="E425" s="15"/>
      <c r="F425" s="15"/>
    </row>
    <row r="426" spans="2:6" x14ac:dyDescent="0.3">
      <c r="B426" s="22"/>
      <c r="C426" s="19"/>
      <c r="D426" s="15"/>
      <c r="E426" s="15"/>
      <c r="F426" s="15"/>
    </row>
    <row r="427" spans="2:6" x14ac:dyDescent="0.3">
      <c r="B427" s="22"/>
      <c r="C427" s="19"/>
      <c r="D427" s="15"/>
      <c r="E427" s="15"/>
      <c r="F427" s="15"/>
    </row>
    <row r="428" spans="2:6" x14ac:dyDescent="0.3">
      <c r="B428" s="22"/>
      <c r="C428" s="19"/>
      <c r="D428" s="15"/>
      <c r="E428" s="15"/>
      <c r="F428" s="15"/>
    </row>
    <row r="429" spans="2:6" x14ac:dyDescent="0.3">
      <c r="B429" s="22"/>
      <c r="C429" s="19"/>
      <c r="D429" s="15"/>
      <c r="E429" s="15"/>
      <c r="F429" s="15"/>
    </row>
    <row r="430" spans="2:6" x14ac:dyDescent="0.3">
      <c r="B430" s="22"/>
      <c r="C430" s="19"/>
      <c r="D430" s="15"/>
      <c r="E430" s="15"/>
      <c r="F430" s="15"/>
    </row>
    <row r="431" spans="2:6" x14ac:dyDescent="0.3">
      <c r="B431" s="22"/>
      <c r="C431" s="19"/>
      <c r="D431" s="15"/>
      <c r="E431" s="15"/>
      <c r="F431" s="15"/>
    </row>
    <row r="432" spans="2:6" x14ac:dyDescent="0.3">
      <c r="B432" s="22"/>
      <c r="C432" s="19"/>
      <c r="D432" s="15"/>
      <c r="E432" s="15"/>
      <c r="F432" s="15"/>
    </row>
    <row r="433" spans="2:6" x14ac:dyDescent="0.3">
      <c r="B433" s="22"/>
      <c r="C433" s="19"/>
      <c r="D433" s="15"/>
      <c r="E433" s="15"/>
      <c r="F433" s="15"/>
    </row>
    <row r="434" spans="2:6" x14ac:dyDescent="0.3">
      <c r="B434" s="22"/>
      <c r="C434" s="19"/>
      <c r="D434" s="15"/>
      <c r="E434" s="15"/>
      <c r="F434" s="15"/>
    </row>
    <row r="435" spans="2:6" x14ac:dyDescent="0.3">
      <c r="B435" s="22"/>
      <c r="C435" s="19"/>
      <c r="D435" s="15"/>
      <c r="E435" s="15"/>
      <c r="F435" s="15"/>
    </row>
    <row r="436" spans="2:6" x14ac:dyDescent="0.3">
      <c r="B436" s="22"/>
      <c r="C436" s="19"/>
      <c r="D436" s="15"/>
      <c r="E436" s="15"/>
      <c r="F436" s="15"/>
    </row>
    <row r="437" spans="2:6" x14ac:dyDescent="0.3">
      <c r="B437" s="22"/>
      <c r="C437" s="19"/>
      <c r="D437" s="15"/>
      <c r="E437" s="15"/>
      <c r="F437" s="15"/>
    </row>
    <row r="438" spans="2:6" x14ac:dyDescent="0.3">
      <c r="B438" s="22"/>
      <c r="C438" s="19"/>
      <c r="D438" s="15"/>
      <c r="E438" s="15"/>
      <c r="F438" s="15"/>
    </row>
    <row r="439" spans="2:6" x14ac:dyDescent="0.3">
      <c r="B439" s="22"/>
      <c r="C439" s="19"/>
      <c r="D439" s="15"/>
      <c r="E439" s="15"/>
      <c r="F439" s="15"/>
    </row>
    <row r="440" spans="2:6" x14ac:dyDescent="0.3">
      <c r="B440" s="22"/>
      <c r="C440" s="19"/>
      <c r="D440" s="15"/>
      <c r="E440" s="15"/>
      <c r="F440" s="15"/>
    </row>
    <row r="441" spans="2:6" x14ac:dyDescent="0.3">
      <c r="B441" s="22"/>
      <c r="C441" s="19"/>
      <c r="D441" s="15"/>
      <c r="E441" s="15"/>
      <c r="F441" s="15"/>
    </row>
    <row r="442" spans="2:6" x14ac:dyDescent="0.3">
      <c r="B442" s="22"/>
      <c r="C442" s="19"/>
      <c r="D442" s="15"/>
      <c r="E442" s="15"/>
      <c r="F442" s="15"/>
    </row>
    <row r="443" spans="2:6" x14ac:dyDescent="0.3">
      <c r="B443" s="22"/>
      <c r="C443" s="19"/>
      <c r="D443" s="15"/>
      <c r="E443" s="15"/>
      <c r="F443" s="15"/>
    </row>
    <row r="444" spans="2:6" x14ac:dyDescent="0.3">
      <c r="B444" s="22"/>
      <c r="C444" s="19"/>
      <c r="D444" s="15"/>
      <c r="E444" s="15"/>
      <c r="F444" s="15"/>
    </row>
    <row r="445" spans="2:6" x14ac:dyDescent="0.3">
      <c r="B445" s="22"/>
      <c r="C445" s="19"/>
      <c r="D445" s="15"/>
      <c r="E445" s="15"/>
      <c r="F445" s="15"/>
    </row>
    <row r="446" spans="2:6" x14ac:dyDescent="0.3">
      <c r="B446" s="22"/>
      <c r="C446" s="19"/>
      <c r="D446" s="15"/>
      <c r="E446" s="15"/>
      <c r="F446" s="15"/>
    </row>
    <row r="447" spans="2:6" x14ac:dyDescent="0.3">
      <c r="B447" s="22"/>
      <c r="C447" s="19"/>
      <c r="D447" s="15"/>
      <c r="E447" s="15"/>
      <c r="F447" s="15"/>
    </row>
    <row r="448" spans="2:6" x14ac:dyDescent="0.3">
      <c r="B448" s="22"/>
      <c r="C448" s="19"/>
      <c r="D448" s="15"/>
      <c r="E448" s="15"/>
      <c r="F448" s="15"/>
    </row>
    <row r="449" spans="2:6" x14ac:dyDescent="0.3">
      <c r="B449" s="22"/>
      <c r="C449" s="19"/>
      <c r="D449" s="15"/>
      <c r="E449" s="15"/>
      <c r="F449" s="15"/>
    </row>
    <row r="450" spans="2:6" x14ac:dyDescent="0.3">
      <c r="B450" s="22"/>
      <c r="C450" s="19"/>
      <c r="D450" s="15"/>
      <c r="E450" s="15"/>
      <c r="F450" s="15"/>
    </row>
    <row r="451" spans="2:6" x14ac:dyDescent="0.3">
      <c r="B451" s="22"/>
      <c r="C451" s="19"/>
      <c r="D451" s="15"/>
      <c r="E451" s="15"/>
      <c r="F451" s="15"/>
    </row>
    <row r="452" spans="2:6" x14ac:dyDescent="0.3">
      <c r="B452" s="22"/>
      <c r="C452" s="19"/>
      <c r="D452" s="15"/>
      <c r="E452" s="15"/>
      <c r="F452" s="15"/>
    </row>
    <row r="453" spans="2:6" x14ac:dyDescent="0.3">
      <c r="B453" s="22"/>
      <c r="C453" s="19"/>
      <c r="D453" s="15"/>
      <c r="E453" s="15"/>
      <c r="F453" s="15"/>
    </row>
    <row r="454" spans="2:6" x14ac:dyDescent="0.3">
      <c r="B454" s="22"/>
      <c r="C454" s="19"/>
      <c r="D454" s="15"/>
      <c r="E454" s="15"/>
      <c r="F454" s="15"/>
    </row>
    <row r="455" spans="2:6" x14ac:dyDescent="0.3">
      <c r="B455" s="22"/>
      <c r="C455" s="19"/>
      <c r="D455" s="15"/>
      <c r="E455" s="15"/>
      <c r="F455" s="15"/>
    </row>
    <row r="456" spans="2:6" x14ac:dyDescent="0.3">
      <c r="B456" s="22"/>
      <c r="C456" s="19"/>
      <c r="D456" s="15"/>
      <c r="E456" s="15"/>
      <c r="F456" s="15"/>
    </row>
    <row r="457" spans="2:6" x14ac:dyDescent="0.3">
      <c r="B457" s="22"/>
      <c r="C457" s="19"/>
      <c r="D457" s="15"/>
      <c r="E457" s="15"/>
      <c r="F457" s="15"/>
    </row>
    <row r="458" spans="2:6" x14ac:dyDescent="0.3">
      <c r="B458" s="22"/>
      <c r="C458" s="19"/>
      <c r="D458" s="15"/>
      <c r="E458" s="15"/>
      <c r="F458" s="15"/>
    </row>
    <row r="459" spans="2:6" x14ac:dyDescent="0.3">
      <c r="B459" s="22"/>
      <c r="C459" s="19"/>
      <c r="D459" s="15"/>
      <c r="E459" s="15"/>
      <c r="F459" s="15"/>
    </row>
    <row r="460" spans="2:6" x14ac:dyDescent="0.3">
      <c r="B460" s="22"/>
      <c r="C460" s="19"/>
      <c r="D460" s="15"/>
      <c r="E460" s="15"/>
      <c r="F460" s="15"/>
    </row>
    <row r="461" spans="2:6" x14ac:dyDescent="0.3">
      <c r="B461" s="22"/>
      <c r="C461" s="19"/>
      <c r="D461" s="15"/>
      <c r="E461" s="15"/>
      <c r="F461" s="15"/>
    </row>
    <row r="462" spans="2:6" x14ac:dyDescent="0.3">
      <c r="B462" s="22"/>
      <c r="C462" s="19"/>
      <c r="D462" s="15"/>
      <c r="E462" s="15"/>
      <c r="F462" s="15"/>
    </row>
    <row r="463" spans="2:6" x14ac:dyDescent="0.3">
      <c r="B463" s="22"/>
      <c r="C463" s="19"/>
      <c r="D463" s="15"/>
      <c r="E463" s="15"/>
      <c r="F463" s="15"/>
    </row>
    <row r="464" spans="2:6" x14ac:dyDescent="0.3">
      <c r="B464" s="22"/>
      <c r="C464" s="19"/>
      <c r="D464" s="15"/>
      <c r="E464" s="15"/>
      <c r="F464" s="15"/>
    </row>
    <row r="465" spans="2:6" x14ac:dyDescent="0.3">
      <c r="B465" s="22"/>
      <c r="C465" s="19"/>
      <c r="D465" s="15"/>
      <c r="E465" s="15"/>
      <c r="F465" s="15"/>
    </row>
    <row r="466" spans="2:6" x14ac:dyDescent="0.3">
      <c r="B466" s="22"/>
      <c r="C466" s="19"/>
      <c r="D466" s="15"/>
      <c r="E466" s="15"/>
      <c r="F466" s="15"/>
    </row>
    <row r="467" spans="2:6" x14ac:dyDescent="0.3">
      <c r="B467" s="22"/>
      <c r="C467" s="19"/>
      <c r="D467" s="15"/>
      <c r="E467" s="15"/>
      <c r="F467" s="15"/>
    </row>
    <row r="468" spans="2:6" x14ac:dyDescent="0.3">
      <c r="B468" s="22"/>
      <c r="C468" s="19"/>
      <c r="D468" s="15"/>
      <c r="E468" s="15"/>
      <c r="F468" s="15"/>
    </row>
    <row r="469" spans="2:6" x14ac:dyDescent="0.3">
      <c r="B469" s="22"/>
      <c r="C469" s="19"/>
      <c r="D469" s="15"/>
      <c r="E469" s="15"/>
      <c r="F469" s="15"/>
    </row>
    <row r="470" spans="2:6" x14ac:dyDescent="0.3">
      <c r="B470" s="22"/>
      <c r="C470" s="19"/>
      <c r="D470" s="15"/>
      <c r="E470" s="15"/>
      <c r="F470" s="15"/>
    </row>
    <row r="471" spans="2:6" x14ac:dyDescent="0.3">
      <c r="B471" s="22"/>
      <c r="C471" s="19"/>
      <c r="D471" s="15"/>
      <c r="E471" s="15"/>
      <c r="F471" s="15"/>
    </row>
    <row r="472" spans="2:6" x14ac:dyDescent="0.3">
      <c r="B472" s="22"/>
      <c r="C472" s="19"/>
      <c r="D472" s="15"/>
      <c r="E472" s="15"/>
      <c r="F472" s="15"/>
    </row>
    <row r="473" spans="2:6" x14ac:dyDescent="0.3">
      <c r="B473" s="22"/>
      <c r="C473" s="19"/>
      <c r="D473" s="15"/>
      <c r="E473" s="15"/>
      <c r="F473" s="15"/>
    </row>
    <row r="474" spans="2:6" x14ac:dyDescent="0.3">
      <c r="B474" s="22"/>
      <c r="C474" s="19"/>
      <c r="D474" s="15"/>
      <c r="E474" s="15"/>
      <c r="F474" s="15"/>
    </row>
    <row r="475" spans="2:6" x14ac:dyDescent="0.3">
      <c r="B475" s="22"/>
      <c r="C475" s="19"/>
      <c r="D475" s="15"/>
      <c r="E475" s="15"/>
      <c r="F475" s="15"/>
    </row>
    <row r="476" spans="2:6" x14ac:dyDescent="0.3">
      <c r="B476" s="22"/>
      <c r="C476" s="19"/>
      <c r="D476" s="15"/>
      <c r="E476" s="15"/>
      <c r="F476" s="15"/>
    </row>
    <row r="477" spans="2:6" x14ac:dyDescent="0.3">
      <c r="B477" s="22"/>
      <c r="C477" s="19"/>
      <c r="D477" s="15"/>
      <c r="E477" s="15"/>
      <c r="F477" s="15"/>
    </row>
    <row r="478" spans="2:6" x14ac:dyDescent="0.3">
      <c r="B478" s="22"/>
      <c r="C478" s="19"/>
      <c r="D478" s="15"/>
      <c r="E478" s="15"/>
      <c r="F478" s="15"/>
    </row>
    <row r="479" spans="2:6" x14ac:dyDescent="0.3">
      <c r="B479" s="22"/>
      <c r="C479" s="19"/>
      <c r="D479" s="15"/>
      <c r="E479" s="15"/>
      <c r="F479" s="15"/>
    </row>
    <row r="480" spans="2:6" x14ac:dyDescent="0.3">
      <c r="B480" s="22"/>
      <c r="C480" s="19"/>
      <c r="D480" s="15"/>
      <c r="E480" s="15"/>
      <c r="F480" s="15"/>
    </row>
    <row r="481" spans="2:6" x14ac:dyDescent="0.3">
      <c r="B481" s="22"/>
      <c r="C481" s="19"/>
      <c r="D481" s="15"/>
      <c r="E481" s="15"/>
      <c r="F481" s="15"/>
    </row>
    <row r="482" spans="2:6" x14ac:dyDescent="0.3">
      <c r="B482" s="22"/>
      <c r="C482" s="19"/>
      <c r="D482" s="15"/>
      <c r="E482" s="15"/>
      <c r="F482" s="15"/>
    </row>
    <row r="483" spans="2:6" x14ac:dyDescent="0.3">
      <c r="B483" s="22"/>
      <c r="C483" s="19"/>
      <c r="D483" s="15"/>
      <c r="E483" s="15"/>
      <c r="F483" s="15"/>
    </row>
    <row r="484" spans="2:6" x14ac:dyDescent="0.3">
      <c r="B484" s="22"/>
      <c r="C484" s="19"/>
      <c r="D484" s="15"/>
      <c r="E484" s="15"/>
      <c r="F484" s="15"/>
    </row>
    <row r="485" spans="2:6" x14ac:dyDescent="0.3">
      <c r="B485" s="22"/>
      <c r="C485" s="19"/>
      <c r="D485" s="15"/>
      <c r="E485" s="15"/>
      <c r="F485" s="15"/>
    </row>
    <row r="486" spans="2:6" x14ac:dyDescent="0.3">
      <c r="B486" s="22"/>
      <c r="C486" s="19"/>
      <c r="D486" s="15"/>
      <c r="E486" s="15"/>
      <c r="F486" s="15"/>
    </row>
    <row r="487" spans="2:6" x14ac:dyDescent="0.3">
      <c r="B487" s="22"/>
      <c r="C487" s="19"/>
      <c r="D487" s="15"/>
      <c r="E487" s="15"/>
      <c r="F487" s="15"/>
    </row>
    <row r="488" spans="2:6" x14ac:dyDescent="0.3">
      <c r="B488" s="22"/>
      <c r="C488" s="19"/>
      <c r="D488" s="15"/>
      <c r="E488" s="15"/>
      <c r="F488" s="15"/>
    </row>
    <row r="489" spans="2:6" x14ac:dyDescent="0.3">
      <c r="B489" s="22"/>
      <c r="C489" s="19"/>
      <c r="D489" s="15"/>
      <c r="E489" s="15"/>
      <c r="F489" s="15"/>
    </row>
    <row r="490" spans="2:6" x14ac:dyDescent="0.3">
      <c r="B490" s="22"/>
      <c r="C490" s="19"/>
      <c r="D490" s="15"/>
      <c r="E490" s="15"/>
      <c r="F490" s="15"/>
    </row>
    <row r="491" spans="2:6" x14ac:dyDescent="0.3">
      <c r="B491" s="22"/>
      <c r="C491" s="19"/>
      <c r="D491" s="15"/>
      <c r="E491" s="15"/>
      <c r="F491" s="15"/>
    </row>
    <row r="492" spans="2:6" x14ac:dyDescent="0.3">
      <c r="B492" s="22"/>
      <c r="C492" s="19"/>
      <c r="D492" s="15"/>
      <c r="E492" s="15"/>
      <c r="F492" s="15"/>
    </row>
    <row r="493" spans="2:6" x14ac:dyDescent="0.3">
      <c r="B493" s="22"/>
      <c r="C493" s="19"/>
      <c r="D493" s="15"/>
      <c r="E493" s="15"/>
      <c r="F493" s="15"/>
    </row>
    <row r="494" spans="2:6" x14ac:dyDescent="0.3">
      <c r="B494" s="22"/>
      <c r="C494" s="19"/>
      <c r="D494" s="15"/>
      <c r="E494" s="15"/>
      <c r="F494" s="15"/>
    </row>
    <row r="495" spans="2:6" x14ac:dyDescent="0.3">
      <c r="B495" s="22"/>
      <c r="C495" s="19"/>
      <c r="D495" s="15"/>
      <c r="E495" s="15"/>
      <c r="F495" s="15"/>
    </row>
    <row r="496" spans="2:6" x14ac:dyDescent="0.3">
      <c r="B496" s="22"/>
      <c r="C496" s="19"/>
      <c r="D496" s="15"/>
      <c r="E496" s="15"/>
      <c r="F496" s="15"/>
    </row>
    <row r="497" spans="2:6" x14ac:dyDescent="0.3">
      <c r="B497" s="22"/>
      <c r="C497" s="19"/>
      <c r="D497" s="15"/>
      <c r="E497" s="15"/>
      <c r="F497" s="15"/>
    </row>
    <row r="498" spans="2:6" x14ac:dyDescent="0.3">
      <c r="B498" s="22"/>
      <c r="C498" s="19"/>
      <c r="D498" s="15"/>
      <c r="E498" s="15"/>
      <c r="F498" s="15"/>
    </row>
    <row r="499" spans="2:6" x14ac:dyDescent="0.3">
      <c r="B499" s="22"/>
      <c r="C499" s="19"/>
      <c r="D499" s="15"/>
      <c r="E499" s="15"/>
      <c r="F499" s="15"/>
    </row>
    <row r="500" spans="2:6" x14ac:dyDescent="0.3">
      <c r="B500" s="22"/>
      <c r="C500" s="19"/>
      <c r="D500" s="15"/>
      <c r="E500" s="15"/>
      <c r="F500" s="15"/>
    </row>
    <row r="501" spans="2:6" x14ac:dyDescent="0.3">
      <c r="B501" s="22"/>
      <c r="C501" s="19"/>
      <c r="D501" s="15"/>
      <c r="E501" s="15"/>
      <c r="F501" s="15"/>
    </row>
    <row r="502" spans="2:6" x14ac:dyDescent="0.3">
      <c r="B502" s="22"/>
      <c r="C502" s="19"/>
      <c r="D502" s="15"/>
      <c r="E502" s="15"/>
      <c r="F502" s="15"/>
    </row>
    <row r="503" spans="2:6" x14ac:dyDescent="0.3">
      <c r="B503" s="22"/>
      <c r="C503" s="19"/>
      <c r="D503" s="15"/>
      <c r="E503" s="15"/>
      <c r="F503" s="15"/>
    </row>
    <row r="504" spans="2:6" x14ac:dyDescent="0.3">
      <c r="B504" s="22"/>
      <c r="C504" s="19"/>
      <c r="D504" s="15"/>
      <c r="E504" s="15"/>
      <c r="F504" s="15"/>
    </row>
    <row r="505" spans="2:6" x14ac:dyDescent="0.3">
      <c r="B505" s="22"/>
      <c r="C505" s="19"/>
      <c r="D505" s="15"/>
      <c r="E505" s="15"/>
      <c r="F505" s="15"/>
    </row>
    <row r="506" spans="2:6" x14ac:dyDescent="0.3">
      <c r="B506" s="22"/>
      <c r="C506" s="19"/>
      <c r="D506" s="15"/>
      <c r="E506" s="15"/>
      <c r="F506" s="15"/>
    </row>
    <row r="507" spans="2:6" x14ac:dyDescent="0.3">
      <c r="B507" s="22"/>
      <c r="C507" s="19"/>
      <c r="D507" s="15"/>
      <c r="E507" s="15"/>
      <c r="F507" s="15"/>
    </row>
    <row r="508" spans="2:6" x14ac:dyDescent="0.3">
      <c r="B508" s="22"/>
      <c r="C508" s="19"/>
      <c r="D508" s="15"/>
      <c r="E508" s="15"/>
      <c r="F508" s="15"/>
    </row>
    <row r="509" spans="2:6" x14ac:dyDescent="0.3">
      <c r="B509" s="22"/>
      <c r="C509" s="19"/>
      <c r="D509" s="15"/>
      <c r="E509" s="15"/>
      <c r="F509" s="15"/>
    </row>
    <row r="510" spans="2:6" x14ac:dyDescent="0.3">
      <c r="B510" s="22"/>
      <c r="C510" s="19"/>
      <c r="D510" s="15"/>
      <c r="E510" s="15"/>
      <c r="F510" s="15"/>
    </row>
    <row r="511" spans="2:6" x14ac:dyDescent="0.3">
      <c r="B511" s="22"/>
      <c r="C511" s="19"/>
      <c r="D511" s="15"/>
      <c r="E511" s="15"/>
      <c r="F511" s="15"/>
    </row>
    <row r="512" spans="2:6" x14ac:dyDescent="0.3">
      <c r="B512" s="22"/>
      <c r="C512" s="19"/>
      <c r="D512" s="15"/>
      <c r="E512" s="15"/>
      <c r="F512" s="15"/>
    </row>
    <row r="513" spans="2:6" x14ac:dyDescent="0.3">
      <c r="B513" s="22"/>
      <c r="C513" s="19"/>
      <c r="D513" s="15"/>
      <c r="E513" s="15"/>
      <c r="F513" s="15"/>
    </row>
    <row r="514" spans="2:6" x14ac:dyDescent="0.3">
      <c r="B514" s="22"/>
      <c r="C514" s="19"/>
      <c r="D514" s="15"/>
      <c r="E514" s="15"/>
      <c r="F514" s="15"/>
    </row>
    <row r="515" spans="2:6" x14ac:dyDescent="0.3">
      <c r="B515" s="22"/>
      <c r="C515" s="19"/>
      <c r="D515" s="15"/>
      <c r="E515" s="15"/>
      <c r="F515" s="15"/>
    </row>
    <row r="516" spans="2:6" x14ac:dyDescent="0.3">
      <c r="B516" s="22"/>
      <c r="C516" s="19"/>
      <c r="D516" s="15"/>
      <c r="E516" s="15"/>
      <c r="F516" s="15"/>
    </row>
    <row r="517" spans="2:6" x14ac:dyDescent="0.3">
      <c r="B517" s="22"/>
      <c r="C517" s="19"/>
      <c r="D517" s="15"/>
      <c r="E517" s="15"/>
      <c r="F517" s="15"/>
    </row>
    <row r="518" spans="2:6" x14ac:dyDescent="0.3">
      <c r="B518" s="22"/>
      <c r="C518" s="19"/>
      <c r="D518" s="15"/>
      <c r="E518" s="15"/>
      <c r="F518" s="15"/>
    </row>
    <row r="519" spans="2:6" x14ac:dyDescent="0.3">
      <c r="B519" s="22"/>
      <c r="C519" s="19"/>
      <c r="D519" s="15"/>
      <c r="E519" s="15"/>
      <c r="F519" s="15"/>
    </row>
    <row r="520" spans="2:6" x14ac:dyDescent="0.3">
      <c r="B520" s="22"/>
      <c r="C520" s="19"/>
      <c r="D520" s="15"/>
      <c r="E520" s="15"/>
      <c r="F520" s="15"/>
    </row>
    <row r="521" spans="2:6" x14ac:dyDescent="0.3">
      <c r="B521" s="22"/>
      <c r="C521" s="19"/>
      <c r="D521" s="15"/>
      <c r="E521" s="15"/>
      <c r="F521" s="15"/>
    </row>
    <row r="522" spans="2:6" x14ac:dyDescent="0.3">
      <c r="B522" s="22"/>
      <c r="C522" s="19"/>
      <c r="D522" s="15"/>
      <c r="E522" s="15"/>
      <c r="F522" s="15"/>
    </row>
    <row r="523" spans="2:6" x14ac:dyDescent="0.3">
      <c r="B523" s="22"/>
      <c r="C523" s="19"/>
      <c r="D523" s="15"/>
      <c r="E523" s="15"/>
      <c r="F523" s="15"/>
    </row>
    <row r="524" spans="2:6" x14ac:dyDescent="0.3">
      <c r="B524" s="22"/>
      <c r="C524" s="19"/>
      <c r="D524" s="15"/>
      <c r="E524" s="15"/>
      <c r="F524" s="15"/>
    </row>
    <row r="525" spans="2:6" x14ac:dyDescent="0.3">
      <c r="B525" s="22"/>
      <c r="C525" s="19"/>
      <c r="D525" s="15"/>
      <c r="E525" s="15"/>
      <c r="F525" s="15"/>
    </row>
    <row r="526" spans="2:6" x14ac:dyDescent="0.3">
      <c r="B526" s="22"/>
      <c r="C526" s="19"/>
      <c r="D526" s="15"/>
      <c r="E526" s="15"/>
      <c r="F526" s="15"/>
    </row>
    <row r="527" spans="2:6" x14ac:dyDescent="0.3">
      <c r="B527" s="22"/>
      <c r="C527" s="19"/>
      <c r="D527" s="15"/>
      <c r="E527" s="15"/>
      <c r="F527" s="15"/>
    </row>
    <row r="528" spans="2:6" x14ac:dyDescent="0.3">
      <c r="B528" s="22"/>
      <c r="C528" s="19"/>
      <c r="D528" s="15"/>
      <c r="E528" s="15"/>
      <c r="F528" s="15"/>
    </row>
    <row r="529" spans="2:6" x14ac:dyDescent="0.3">
      <c r="B529" s="22"/>
      <c r="C529" s="19"/>
      <c r="D529" s="15"/>
      <c r="E529" s="15"/>
      <c r="F529" s="15"/>
    </row>
    <row r="530" spans="2:6" x14ac:dyDescent="0.3">
      <c r="B530" s="22"/>
      <c r="C530" s="19"/>
      <c r="D530" s="15"/>
      <c r="E530" s="15"/>
      <c r="F530" s="15"/>
    </row>
    <row r="531" spans="2:6" x14ac:dyDescent="0.3">
      <c r="B531" s="22"/>
      <c r="C531" s="19"/>
      <c r="D531" s="15"/>
      <c r="E531" s="15"/>
      <c r="F531" s="15"/>
    </row>
    <row r="532" spans="2:6" x14ac:dyDescent="0.3">
      <c r="B532" s="22"/>
      <c r="C532" s="19"/>
      <c r="D532" s="15"/>
      <c r="E532" s="15"/>
      <c r="F532" s="15"/>
    </row>
    <row r="533" spans="2:6" x14ac:dyDescent="0.3">
      <c r="B533" s="22"/>
      <c r="C533" s="19"/>
      <c r="D533" s="15"/>
      <c r="E533" s="15"/>
      <c r="F533" s="15"/>
    </row>
    <row r="534" spans="2:6" x14ac:dyDescent="0.3">
      <c r="B534" s="22"/>
      <c r="C534" s="19"/>
      <c r="D534" s="15"/>
      <c r="E534" s="15"/>
      <c r="F534" s="15"/>
    </row>
    <row r="535" spans="2:6" x14ac:dyDescent="0.3">
      <c r="B535" s="22"/>
      <c r="C535" s="19"/>
      <c r="D535" s="15"/>
      <c r="E535" s="15"/>
      <c r="F535" s="15"/>
    </row>
    <row r="536" spans="2:6" x14ac:dyDescent="0.3">
      <c r="B536" s="22"/>
      <c r="C536" s="19"/>
      <c r="D536" s="15"/>
      <c r="E536" s="15"/>
      <c r="F536" s="15"/>
    </row>
    <row r="537" spans="2:6" x14ac:dyDescent="0.3">
      <c r="B537" s="22"/>
      <c r="C537" s="19"/>
      <c r="D537" s="15"/>
      <c r="E537" s="15"/>
      <c r="F537" s="15"/>
    </row>
    <row r="538" spans="2:6" x14ac:dyDescent="0.3">
      <c r="B538" s="22"/>
      <c r="C538" s="19"/>
      <c r="D538" s="15"/>
      <c r="E538" s="15"/>
      <c r="F538" s="15"/>
    </row>
    <row r="539" spans="2:6" x14ac:dyDescent="0.3">
      <c r="B539" s="22"/>
      <c r="C539" s="19"/>
      <c r="D539" s="15"/>
      <c r="E539" s="15"/>
      <c r="F539" s="15"/>
    </row>
    <row r="540" spans="2:6" x14ac:dyDescent="0.3">
      <c r="B540" s="22"/>
      <c r="C540" s="19"/>
      <c r="D540" s="15"/>
      <c r="E540" s="15"/>
      <c r="F540" s="15"/>
    </row>
    <row r="541" spans="2:6" x14ac:dyDescent="0.3">
      <c r="B541" s="22"/>
      <c r="C541" s="19"/>
      <c r="D541" s="15"/>
      <c r="E541" s="15"/>
      <c r="F541" s="15"/>
    </row>
    <row r="542" spans="2:6" x14ac:dyDescent="0.3">
      <c r="B542" s="22"/>
      <c r="C542" s="19"/>
      <c r="D542" s="15"/>
      <c r="E542" s="15"/>
      <c r="F542" s="15"/>
    </row>
    <row r="543" spans="2:6" x14ac:dyDescent="0.3">
      <c r="B543" s="22"/>
      <c r="C543" s="19"/>
      <c r="D543" s="15"/>
      <c r="E543" s="15"/>
      <c r="F543" s="15"/>
    </row>
    <row r="544" spans="2:6" x14ac:dyDescent="0.3">
      <c r="B544" s="22"/>
      <c r="C544" s="19"/>
      <c r="D544" s="15"/>
      <c r="E544" s="15"/>
      <c r="F544" s="15"/>
    </row>
    <row r="545" spans="2:6" x14ac:dyDescent="0.3">
      <c r="B545" s="22"/>
      <c r="C545" s="19"/>
      <c r="D545" s="15"/>
      <c r="E545" s="15"/>
      <c r="F545" s="15"/>
    </row>
    <row r="546" spans="2:6" x14ac:dyDescent="0.3">
      <c r="B546" s="22"/>
      <c r="C546" s="19"/>
      <c r="D546" s="15"/>
      <c r="E546" s="15"/>
      <c r="F546" s="15"/>
    </row>
    <row r="547" spans="2:6" x14ac:dyDescent="0.3">
      <c r="B547" s="22"/>
      <c r="C547" s="19"/>
      <c r="D547" s="15"/>
      <c r="E547" s="15"/>
      <c r="F547" s="15"/>
    </row>
    <row r="548" spans="2:6" x14ac:dyDescent="0.3">
      <c r="B548" s="22"/>
      <c r="C548" s="19"/>
      <c r="D548" s="15"/>
      <c r="E548" s="15"/>
      <c r="F548" s="15"/>
    </row>
    <row r="549" spans="2:6" x14ac:dyDescent="0.3">
      <c r="B549" s="22"/>
      <c r="C549" s="19"/>
      <c r="D549" s="15"/>
      <c r="E549" s="15"/>
      <c r="F549" s="15"/>
    </row>
    <row r="550" spans="2:6" x14ac:dyDescent="0.3">
      <c r="B550" s="22"/>
      <c r="C550" s="19"/>
      <c r="D550" s="15"/>
      <c r="E550" s="15"/>
      <c r="F550" s="15"/>
    </row>
    <row r="551" spans="2:6" x14ac:dyDescent="0.3">
      <c r="B551" s="22"/>
      <c r="C551" s="19"/>
      <c r="D551" s="15"/>
      <c r="E551" s="15"/>
      <c r="F551" s="15"/>
    </row>
    <row r="552" spans="2:6" x14ac:dyDescent="0.3">
      <c r="B552" s="22"/>
      <c r="C552" s="19"/>
      <c r="D552" s="15"/>
      <c r="E552" s="15"/>
      <c r="F552" s="15"/>
    </row>
    <row r="553" spans="2:6" x14ac:dyDescent="0.3">
      <c r="B553" s="22"/>
      <c r="C553" s="19"/>
      <c r="D553" s="15"/>
      <c r="E553" s="15"/>
      <c r="F553" s="15"/>
    </row>
    <row r="554" spans="2:6" x14ac:dyDescent="0.3">
      <c r="B554" s="22"/>
      <c r="C554" s="19"/>
      <c r="D554" s="15"/>
      <c r="E554" s="15"/>
      <c r="F554" s="15"/>
    </row>
    <row r="555" spans="2:6" x14ac:dyDescent="0.3">
      <c r="B555" s="22"/>
      <c r="C555" s="19"/>
      <c r="D555" s="15"/>
      <c r="E555" s="15"/>
      <c r="F555" s="15"/>
    </row>
    <row r="556" spans="2:6" x14ac:dyDescent="0.3">
      <c r="B556" s="22"/>
      <c r="C556" s="19"/>
      <c r="D556" s="15"/>
      <c r="E556" s="15"/>
      <c r="F556" s="15"/>
    </row>
    <row r="557" spans="2:6" x14ac:dyDescent="0.3">
      <c r="B557" s="22"/>
      <c r="C557" s="19"/>
      <c r="D557" s="15"/>
      <c r="E557" s="15"/>
      <c r="F557" s="15"/>
    </row>
    <row r="558" spans="2:6" x14ac:dyDescent="0.3">
      <c r="B558" s="22"/>
      <c r="C558" s="19"/>
      <c r="D558" s="15"/>
      <c r="E558" s="15"/>
      <c r="F558" s="15"/>
    </row>
    <row r="559" spans="2:6" x14ac:dyDescent="0.3">
      <c r="B559" s="22"/>
      <c r="C559" s="19"/>
      <c r="D559" s="15"/>
      <c r="E559" s="15"/>
      <c r="F559" s="15"/>
    </row>
    <row r="560" spans="2:6" x14ac:dyDescent="0.3">
      <c r="B560" s="22"/>
      <c r="C560" s="19"/>
      <c r="D560" s="15"/>
      <c r="E560" s="15"/>
      <c r="F560" s="15"/>
    </row>
    <row r="561" spans="2:6" x14ac:dyDescent="0.3">
      <c r="B561" s="22"/>
      <c r="C561" s="19"/>
      <c r="D561" s="15"/>
      <c r="E561" s="15"/>
      <c r="F561" s="15"/>
    </row>
    <row r="562" spans="2:6" x14ac:dyDescent="0.3">
      <c r="B562" s="22"/>
      <c r="C562" s="19"/>
      <c r="D562" s="15"/>
      <c r="E562" s="15"/>
      <c r="F562" s="15"/>
    </row>
    <row r="563" spans="2:6" x14ac:dyDescent="0.3">
      <c r="B563" s="22"/>
      <c r="C563" s="19"/>
      <c r="D563" s="15"/>
      <c r="E563" s="15"/>
      <c r="F563" s="15"/>
    </row>
    <row r="564" spans="2:6" x14ac:dyDescent="0.3">
      <c r="B564" s="22"/>
      <c r="C564" s="19"/>
      <c r="D564" s="15"/>
      <c r="E564" s="15"/>
      <c r="F564" s="15"/>
    </row>
    <row r="565" spans="2:6" x14ac:dyDescent="0.3">
      <c r="B565" s="22"/>
      <c r="C565" s="19"/>
      <c r="D565" s="15"/>
      <c r="E565" s="15"/>
      <c r="F565" s="15"/>
    </row>
    <row r="566" spans="2:6" x14ac:dyDescent="0.3">
      <c r="B566" s="22"/>
      <c r="C566" s="19"/>
      <c r="D566" s="15"/>
      <c r="E566" s="15"/>
      <c r="F566" s="15"/>
    </row>
    <row r="567" spans="2:6" x14ac:dyDescent="0.3">
      <c r="B567" s="22"/>
      <c r="C567" s="19"/>
      <c r="D567" s="15"/>
      <c r="E567" s="15"/>
      <c r="F567" s="15"/>
    </row>
    <row r="568" spans="2:6" x14ac:dyDescent="0.3">
      <c r="B568" s="22"/>
      <c r="C568" s="19"/>
      <c r="D568" s="15"/>
      <c r="E568" s="15"/>
      <c r="F568" s="15"/>
    </row>
    <row r="569" spans="2:6" x14ac:dyDescent="0.3">
      <c r="B569" s="22"/>
      <c r="C569" s="19"/>
      <c r="D569" s="15"/>
      <c r="E569" s="15"/>
      <c r="F569" s="15"/>
    </row>
    <row r="570" spans="2:6" x14ac:dyDescent="0.3">
      <c r="B570" s="22"/>
      <c r="C570" s="19"/>
      <c r="D570" s="15"/>
      <c r="E570" s="15"/>
      <c r="F570" s="15"/>
    </row>
    <row r="571" spans="2:6" x14ac:dyDescent="0.3">
      <c r="B571" s="22"/>
      <c r="C571" s="19"/>
      <c r="D571" s="15"/>
      <c r="E571" s="15"/>
      <c r="F571" s="15"/>
    </row>
    <row r="572" spans="2:6" x14ac:dyDescent="0.3">
      <c r="B572" s="22"/>
      <c r="C572" s="19"/>
      <c r="D572" s="15"/>
      <c r="E572" s="15"/>
      <c r="F572" s="15"/>
    </row>
    <row r="573" spans="2:6" x14ac:dyDescent="0.3">
      <c r="B573" s="22"/>
      <c r="C573" s="19"/>
      <c r="D573" s="15"/>
      <c r="E573" s="15"/>
      <c r="F573" s="15"/>
    </row>
    <row r="574" spans="2:6" x14ac:dyDescent="0.3">
      <c r="B574" s="22"/>
      <c r="C574" s="19"/>
      <c r="D574" s="15"/>
      <c r="E574" s="15"/>
      <c r="F574" s="15"/>
    </row>
    <row r="575" spans="2:6" x14ac:dyDescent="0.3">
      <c r="B575" s="22"/>
      <c r="C575" s="19"/>
      <c r="D575" s="15"/>
      <c r="E575" s="15"/>
      <c r="F575" s="15"/>
    </row>
    <row r="576" spans="2:6" x14ac:dyDescent="0.3">
      <c r="B576" s="22"/>
      <c r="C576" s="19"/>
      <c r="D576" s="15"/>
      <c r="E576" s="15"/>
      <c r="F576" s="15"/>
    </row>
    <row r="577" spans="2:6" x14ac:dyDescent="0.3">
      <c r="B577" s="22"/>
      <c r="C577" s="19"/>
      <c r="D577" s="15"/>
      <c r="E577" s="15"/>
      <c r="F577" s="15"/>
    </row>
    <row r="578" spans="2:6" x14ac:dyDescent="0.3">
      <c r="B578" s="22"/>
      <c r="C578" s="19"/>
      <c r="D578" s="15"/>
      <c r="E578" s="15"/>
      <c r="F578" s="15"/>
    </row>
    <row r="579" spans="2:6" x14ac:dyDescent="0.3">
      <c r="B579" s="22"/>
      <c r="C579" s="19"/>
      <c r="D579" s="15"/>
      <c r="E579" s="15"/>
      <c r="F579" s="15"/>
    </row>
    <row r="580" spans="2:6" x14ac:dyDescent="0.3">
      <c r="B580" s="22"/>
      <c r="C580" s="19"/>
      <c r="D580" s="15"/>
      <c r="E580" s="15"/>
      <c r="F580" s="15"/>
    </row>
    <row r="581" spans="2:6" x14ac:dyDescent="0.3">
      <c r="B581" s="22"/>
      <c r="C581" s="19"/>
      <c r="D581" s="15"/>
      <c r="E581" s="15"/>
      <c r="F581" s="15"/>
    </row>
    <row r="582" spans="2:6" x14ac:dyDescent="0.3">
      <c r="B582" s="22"/>
      <c r="C582" s="19"/>
      <c r="D582" s="15"/>
      <c r="E582" s="15"/>
      <c r="F582" s="15"/>
    </row>
    <row r="583" spans="2:6" x14ac:dyDescent="0.3">
      <c r="B583" s="22"/>
      <c r="C583" s="19"/>
      <c r="D583" s="15"/>
      <c r="E583" s="15"/>
      <c r="F583" s="15"/>
    </row>
    <row r="584" spans="2:6" x14ac:dyDescent="0.3">
      <c r="B584" s="22"/>
      <c r="C584" s="19"/>
      <c r="D584" s="15"/>
      <c r="E584" s="15"/>
      <c r="F584" s="15"/>
    </row>
    <row r="585" spans="2:6" x14ac:dyDescent="0.3">
      <c r="B585" s="22"/>
      <c r="C585" s="19"/>
      <c r="D585" s="15"/>
      <c r="E585" s="15"/>
      <c r="F585" s="15"/>
    </row>
    <row r="586" spans="2:6" x14ac:dyDescent="0.3">
      <c r="B586" s="22"/>
      <c r="C586" s="19"/>
      <c r="D586" s="15"/>
      <c r="E586" s="15"/>
      <c r="F586" s="15"/>
    </row>
    <row r="587" spans="2:6" x14ac:dyDescent="0.3">
      <c r="B587" s="22"/>
      <c r="C587" s="19"/>
      <c r="D587" s="15"/>
      <c r="E587" s="15"/>
      <c r="F587" s="15"/>
    </row>
    <row r="588" spans="2:6" x14ac:dyDescent="0.3">
      <c r="B588" s="22"/>
      <c r="C588" s="19"/>
      <c r="D588" s="15"/>
      <c r="E588" s="15"/>
      <c r="F588" s="15"/>
    </row>
    <row r="589" spans="2:6" x14ac:dyDescent="0.3">
      <c r="B589" s="22"/>
      <c r="C589" s="19"/>
      <c r="D589" s="15"/>
      <c r="E589" s="15"/>
      <c r="F589" s="15"/>
    </row>
    <row r="590" spans="2:6" x14ac:dyDescent="0.3">
      <c r="B590" s="22"/>
      <c r="C590" s="19"/>
      <c r="D590" s="15"/>
      <c r="E590" s="15"/>
      <c r="F590" s="15"/>
    </row>
    <row r="591" spans="2:6" x14ac:dyDescent="0.3">
      <c r="B591" s="22"/>
      <c r="C591" s="19"/>
      <c r="D591" s="15"/>
      <c r="E591" s="15"/>
      <c r="F591" s="15"/>
    </row>
    <row r="592" spans="2:6" x14ac:dyDescent="0.3">
      <c r="B592" s="22"/>
      <c r="C592" s="19"/>
      <c r="D592" s="15"/>
      <c r="E592" s="15"/>
      <c r="F592" s="15"/>
    </row>
    <row r="593" spans="2:6" x14ac:dyDescent="0.3">
      <c r="B593" s="22"/>
      <c r="C593" s="19"/>
      <c r="D593" s="15"/>
      <c r="E593" s="15"/>
      <c r="F593" s="15"/>
    </row>
    <row r="594" spans="2:6" x14ac:dyDescent="0.3">
      <c r="B594" s="22"/>
      <c r="C594" s="19"/>
      <c r="D594" s="15"/>
      <c r="E594" s="15"/>
      <c r="F594" s="15"/>
    </row>
    <row r="595" spans="2:6" x14ac:dyDescent="0.3">
      <c r="B595" s="22"/>
      <c r="C595" s="19"/>
      <c r="D595" s="15"/>
      <c r="E595" s="15"/>
      <c r="F595" s="15"/>
    </row>
    <row r="596" spans="2:6" x14ac:dyDescent="0.3">
      <c r="B596" s="22"/>
      <c r="C596" s="19"/>
      <c r="D596" s="15"/>
      <c r="E596" s="15"/>
      <c r="F596" s="15"/>
    </row>
    <row r="597" spans="2:6" x14ac:dyDescent="0.3">
      <c r="B597" s="22"/>
      <c r="C597" s="19"/>
      <c r="D597" s="15"/>
      <c r="E597" s="15"/>
      <c r="F597" s="15"/>
    </row>
    <row r="598" spans="2:6" x14ac:dyDescent="0.3">
      <c r="B598" s="22"/>
      <c r="C598" s="19"/>
      <c r="D598" s="15"/>
      <c r="E598" s="15"/>
      <c r="F598" s="15"/>
    </row>
    <row r="599" spans="2:6" x14ac:dyDescent="0.3">
      <c r="B599" s="22"/>
      <c r="C599" s="19"/>
      <c r="D599" s="15"/>
      <c r="E599" s="15"/>
      <c r="F599" s="15"/>
    </row>
    <row r="600" spans="2:6" x14ac:dyDescent="0.3">
      <c r="B600" s="22"/>
      <c r="C600" s="19"/>
      <c r="D600" s="15"/>
      <c r="E600" s="15"/>
      <c r="F600" s="15"/>
    </row>
    <row r="601" spans="2:6" x14ac:dyDescent="0.3">
      <c r="B601" s="22"/>
      <c r="C601" s="19"/>
      <c r="D601" s="15"/>
      <c r="E601" s="15"/>
      <c r="F601" s="15"/>
    </row>
    <row r="602" spans="2:6" x14ac:dyDescent="0.3">
      <c r="B602" s="22"/>
      <c r="C602" s="19"/>
      <c r="D602" s="15"/>
      <c r="E602" s="15"/>
      <c r="F602" s="15"/>
    </row>
    <row r="603" spans="2:6" x14ac:dyDescent="0.3">
      <c r="B603" s="22"/>
      <c r="C603" s="19"/>
      <c r="D603" s="15"/>
      <c r="E603" s="15"/>
      <c r="F603" s="15"/>
    </row>
    <row r="604" spans="2:6" x14ac:dyDescent="0.3">
      <c r="B604" s="22"/>
      <c r="C604" s="19"/>
      <c r="D604" s="15"/>
      <c r="E604" s="15"/>
      <c r="F604" s="15"/>
    </row>
    <row r="605" spans="2:6" x14ac:dyDescent="0.3">
      <c r="B605" s="22"/>
      <c r="C605" s="19"/>
      <c r="D605" s="15"/>
      <c r="E605" s="15"/>
      <c r="F605" s="15"/>
    </row>
    <row r="606" spans="2:6" x14ac:dyDescent="0.3">
      <c r="B606" s="22"/>
      <c r="C606" s="19"/>
      <c r="D606" s="15"/>
      <c r="E606" s="15"/>
      <c r="F606" s="15"/>
    </row>
    <row r="607" spans="2:6" x14ac:dyDescent="0.3">
      <c r="B607" s="22"/>
      <c r="C607" s="19"/>
      <c r="D607" s="15"/>
      <c r="E607" s="15"/>
      <c r="F607" s="15"/>
    </row>
    <row r="608" spans="2:6" x14ac:dyDescent="0.3">
      <c r="B608" s="22"/>
      <c r="C608" s="19"/>
      <c r="D608" s="15"/>
      <c r="E608" s="15"/>
      <c r="F608" s="15"/>
    </row>
    <row r="609" spans="2:6" x14ac:dyDescent="0.3">
      <c r="B609" s="22"/>
      <c r="C609" s="19"/>
      <c r="D609" s="15"/>
      <c r="E609" s="15"/>
      <c r="F609" s="15"/>
    </row>
    <row r="610" spans="2:6" x14ac:dyDescent="0.3">
      <c r="B610" s="22"/>
      <c r="C610" s="19"/>
      <c r="D610" s="15"/>
      <c r="E610" s="15"/>
      <c r="F610" s="15"/>
    </row>
    <row r="611" spans="2:6" x14ac:dyDescent="0.3">
      <c r="B611" s="22"/>
      <c r="C611" s="19"/>
      <c r="D611" s="15"/>
      <c r="E611" s="15"/>
      <c r="F611" s="15"/>
    </row>
    <row r="612" spans="2:6" x14ac:dyDescent="0.3">
      <c r="B612" s="22"/>
      <c r="C612" s="19"/>
      <c r="D612" s="15"/>
      <c r="E612" s="15"/>
      <c r="F612" s="15"/>
    </row>
    <row r="613" spans="2:6" x14ac:dyDescent="0.3">
      <c r="B613" s="22"/>
      <c r="C613" s="19"/>
      <c r="D613" s="15"/>
      <c r="E613" s="15"/>
      <c r="F613" s="15"/>
    </row>
    <row r="614" spans="2:6" x14ac:dyDescent="0.3">
      <c r="B614" s="22"/>
      <c r="C614" s="19"/>
      <c r="D614" s="15"/>
      <c r="E614" s="15"/>
      <c r="F614" s="15"/>
    </row>
    <row r="615" spans="2:6" x14ac:dyDescent="0.3">
      <c r="B615" s="22"/>
      <c r="C615" s="19"/>
      <c r="D615" s="15"/>
      <c r="E615" s="15"/>
      <c r="F615" s="15"/>
    </row>
    <row r="616" spans="2:6" x14ac:dyDescent="0.3">
      <c r="B616" s="22"/>
      <c r="C616" s="19"/>
      <c r="D616" s="15"/>
      <c r="E616" s="15"/>
      <c r="F616" s="15"/>
    </row>
    <row r="617" spans="2:6" x14ac:dyDescent="0.3">
      <c r="B617" s="22"/>
      <c r="C617" s="19"/>
      <c r="D617" s="15"/>
      <c r="E617" s="15"/>
      <c r="F617" s="15"/>
    </row>
    <row r="618" spans="2:6" x14ac:dyDescent="0.3">
      <c r="B618" s="22"/>
      <c r="C618" s="19"/>
      <c r="D618" s="15"/>
      <c r="E618" s="15"/>
      <c r="F618" s="15"/>
    </row>
    <row r="619" spans="2:6" x14ac:dyDescent="0.3">
      <c r="B619" s="22"/>
      <c r="C619" s="19"/>
      <c r="D619" s="15"/>
      <c r="E619" s="15"/>
      <c r="F619" s="15"/>
    </row>
    <row r="620" spans="2:6" x14ac:dyDescent="0.3">
      <c r="B620" s="22"/>
      <c r="C620" s="19"/>
      <c r="D620" s="15"/>
      <c r="E620" s="15"/>
      <c r="F620" s="15"/>
    </row>
    <row r="621" spans="2:6" x14ac:dyDescent="0.3">
      <c r="B621" s="22"/>
      <c r="C621" s="19"/>
      <c r="D621" s="15"/>
      <c r="E621" s="15"/>
      <c r="F621" s="15"/>
    </row>
    <row r="622" spans="2:6" x14ac:dyDescent="0.3">
      <c r="B622" s="22"/>
      <c r="C622" s="19"/>
      <c r="D622" s="15"/>
      <c r="E622" s="15"/>
      <c r="F622" s="15"/>
    </row>
    <row r="623" spans="2:6" x14ac:dyDescent="0.3">
      <c r="B623" s="22"/>
      <c r="C623" s="19"/>
      <c r="D623" s="15"/>
      <c r="E623" s="15"/>
      <c r="F623" s="15"/>
    </row>
    <row r="624" spans="2:6" x14ac:dyDescent="0.3">
      <c r="B624" s="22"/>
      <c r="C624" s="19"/>
      <c r="D624" s="15"/>
      <c r="E624" s="15"/>
      <c r="F624" s="15"/>
    </row>
    <row r="625" spans="2:6" x14ac:dyDescent="0.3">
      <c r="B625" s="22"/>
      <c r="C625" s="19"/>
      <c r="D625" s="15"/>
      <c r="E625" s="15"/>
      <c r="F625" s="15"/>
    </row>
    <row r="626" spans="2:6" x14ac:dyDescent="0.3">
      <c r="B626" s="22"/>
      <c r="C626" s="19"/>
      <c r="D626" s="15"/>
      <c r="E626" s="15"/>
      <c r="F626" s="15"/>
    </row>
    <row r="627" spans="2:6" x14ac:dyDescent="0.3">
      <c r="B627" s="22"/>
      <c r="C627" s="19"/>
      <c r="D627" s="15"/>
      <c r="E627" s="15"/>
      <c r="F627" s="15"/>
    </row>
    <row r="628" spans="2:6" x14ac:dyDescent="0.3">
      <c r="B628" s="22"/>
      <c r="C628" s="19"/>
      <c r="D628" s="15"/>
      <c r="E628" s="15"/>
      <c r="F628" s="15"/>
    </row>
    <row r="629" spans="2:6" x14ac:dyDescent="0.3">
      <c r="B629" s="22"/>
      <c r="C629" s="19"/>
      <c r="D629" s="15"/>
      <c r="E629" s="15"/>
      <c r="F629" s="15"/>
    </row>
    <row r="630" spans="2:6" x14ac:dyDescent="0.3">
      <c r="B630" s="22"/>
      <c r="C630" s="19"/>
      <c r="D630" s="15"/>
      <c r="E630" s="15"/>
      <c r="F630" s="15"/>
    </row>
    <row r="631" spans="2:6" x14ac:dyDescent="0.3">
      <c r="B631" s="22"/>
      <c r="C631" s="19"/>
      <c r="D631" s="15"/>
      <c r="E631" s="15"/>
      <c r="F631" s="15"/>
    </row>
    <row r="632" spans="2:6" x14ac:dyDescent="0.3">
      <c r="B632" s="22"/>
      <c r="C632" s="19"/>
      <c r="D632" s="15"/>
      <c r="E632" s="15"/>
      <c r="F632" s="15"/>
    </row>
    <row r="633" spans="2:6" x14ac:dyDescent="0.3">
      <c r="B633" s="22"/>
      <c r="C633" s="19"/>
      <c r="D633" s="15"/>
      <c r="E633" s="15"/>
      <c r="F633" s="15"/>
    </row>
    <row r="634" spans="2:6" x14ac:dyDescent="0.3">
      <c r="B634" s="22"/>
      <c r="C634" s="19"/>
      <c r="D634" s="15"/>
      <c r="E634" s="15"/>
      <c r="F634" s="15"/>
    </row>
    <row r="635" spans="2:6" x14ac:dyDescent="0.3">
      <c r="B635" s="22"/>
      <c r="C635" s="19"/>
      <c r="D635" s="15"/>
      <c r="E635" s="15"/>
      <c r="F635" s="15"/>
    </row>
    <row r="636" spans="2:6" x14ac:dyDescent="0.3">
      <c r="B636" s="22"/>
      <c r="C636" s="19"/>
      <c r="D636" s="15"/>
      <c r="E636" s="15"/>
      <c r="F636" s="15"/>
    </row>
    <row r="637" spans="2:6" x14ac:dyDescent="0.3">
      <c r="B637" s="22"/>
      <c r="C637" s="19"/>
      <c r="D637" s="15"/>
      <c r="E637" s="15"/>
      <c r="F637" s="15"/>
    </row>
    <row r="638" spans="2:6" x14ac:dyDescent="0.3">
      <c r="B638" s="22"/>
      <c r="C638" s="19"/>
      <c r="D638" s="15"/>
      <c r="E638" s="15"/>
      <c r="F638" s="15"/>
    </row>
    <row r="639" spans="2:6" x14ac:dyDescent="0.3">
      <c r="B639" s="22"/>
      <c r="C639" s="19"/>
      <c r="D639" s="15"/>
      <c r="E639" s="15"/>
      <c r="F639" s="15"/>
    </row>
    <row r="640" spans="2:6" x14ac:dyDescent="0.3">
      <c r="B640" s="22"/>
      <c r="C640" s="19"/>
      <c r="D640" s="15"/>
      <c r="E640" s="15"/>
      <c r="F640" s="15"/>
    </row>
    <row r="641" spans="2:6" x14ac:dyDescent="0.3">
      <c r="B641" s="22"/>
      <c r="C641" s="19"/>
      <c r="D641" s="15"/>
      <c r="E641" s="15"/>
      <c r="F641" s="15"/>
    </row>
    <row r="642" spans="2:6" x14ac:dyDescent="0.3">
      <c r="B642" s="22"/>
      <c r="C642" s="19"/>
      <c r="D642" s="15"/>
      <c r="E642" s="15"/>
      <c r="F642" s="15"/>
    </row>
    <row r="643" spans="2:6" x14ac:dyDescent="0.3">
      <c r="B643" s="22"/>
      <c r="C643" s="19"/>
      <c r="D643" s="15"/>
      <c r="E643" s="15"/>
      <c r="F643" s="15"/>
    </row>
    <row r="644" spans="2:6" x14ac:dyDescent="0.3">
      <c r="B644" s="22"/>
      <c r="C644" s="19"/>
      <c r="D644" s="15"/>
      <c r="E644" s="15"/>
      <c r="F644" s="15"/>
    </row>
    <row r="645" spans="2:6" x14ac:dyDescent="0.3">
      <c r="B645" s="22"/>
      <c r="C645" s="19"/>
      <c r="D645" s="15"/>
      <c r="E645" s="15"/>
      <c r="F645" s="15"/>
    </row>
    <row r="646" spans="2:6" x14ac:dyDescent="0.3">
      <c r="B646" s="22"/>
      <c r="C646" s="19"/>
      <c r="D646" s="15"/>
      <c r="E646" s="15"/>
      <c r="F646" s="15"/>
    </row>
    <row r="647" spans="2:6" x14ac:dyDescent="0.3">
      <c r="B647" s="22"/>
      <c r="C647" s="19"/>
      <c r="D647" s="15"/>
      <c r="E647" s="15"/>
      <c r="F647" s="15"/>
    </row>
    <row r="648" spans="2:6" x14ac:dyDescent="0.3">
      <c r="B648" s="22"/>
      <c r="C648" s="19"/>
      <c r="D648" s="15"/>
      <c r="E648" s="15"/>
      <c r="F648" s="15"/>
    </row>
    <row r="649" spans="2:6" x14ac:dyDescent="0.3">
      <c r="B649" s="22"/>
      <c r="C649" s="19"/>
      <c r="D649" s="15"/>
      <c r="E649" s="15"/>
      <c r="F649" s="15"/>
    </row>
    <row r="650" spans="2:6" x14ac:dyDescent="0.3">
      <c r="B650" s="22"/>
      <c r="C650" s="19"/>
      <c r="D650" s="15"/>
      <c r="E650" s="15"/>
      <c r="F650" s="15"/>
    </row>
    <row r="651" spans="2:6" x14ac:dyDescent="0.3">
      <c r="B651" s="22"/>
      <c r="C651" s="19"/>
      <c r="D651" s="15"/>
      <c r="E651" s="15"/>
      <c r="F651" s="15"/>
    </row>
    <row r="652" spans="2:6" x14ac:dyDescent="0.3">
      <c r="B652" s="22"/>
      <c r="C652" s="19"/>
      <c r="D652" s="15"/>
      <c r="E652" s="15"/>
      <c r="F652" s="15"/>
    </row>
    <row r="653" spans="2:6" x14ac:dyDescent="0.3">
      <c r="B653" s="22"/>
      <c r="C653" s="19"/>
      <c r="D653" s="15"/>
      <c r="E653" s="15"/>
      <c r="F653" s="15"/>
    </row>
    <row r="654" spans="2:6" x14ac:dyDescent="0.3">
      <c r="B654" s="22"/>
      <c r="C654" s="19"/>
      <c r="D654" s="15"/>
      <c r="E654" s="15"/>
      <c r="F654" s="15"/>
    </row>
    <row r="655" spans="2:6" x14ac:dyDescent="0.3">
      <c r="B655" s="22"/>
      <c r="C655" s="19"/>
      <c r="D655" s="15"/>
      <c r="E655" s="15"/>
      <c r="F655" s="15"/>
    </row>
    <row r="656" spans="2:6" x14ac:dyDescent="0.3">
      <c r="B656" s="22"/>
      <c r="C656" s="19"/>
      <c r="D656" s="15"/>
      <c r="E656" s="15"/>
      <c r="F656" s="15"/>
    </row>
    <row r="657" spans="2:6" x14ac:dyDescent="0.3">
      <c r="B657" s="22"/>
      <c r="C657" s="19"/>
      <c r="D657" s="15"/>
      <c r="E657" s="15"/>
      <c r="F657" s="15"/>
    </row>
    <row r="658" spans="2:6" x14ac:dyDescent="0.3">
      <c r="B658" s="22"/>
      <c r="C658" s="19"/>
      <c r="D658" s="15"/>
      <c r="E658" s="15"/>
      <c r="F658" s="15"/>
    </row>
    <row r="659" spans="2:6" x14ac:dyDescent="0.3">
      <c r="B659" s="22"/>
      <c r="C659" s="19"/>
      <c r="D659" s="15"/>
      <c r="E659" s="15"/>
      <c r="F659" s="15"/>
    </row>
    <row r="660" spans="2:6" x14ac:dyDescent="0.3">
      <c r="B660" s="22"/>
      <c r="C660" s="19"/>
      <c r="D660" s="15"/>
      <c r="E660" s="15"/>
      <c r="F660" s="15"/>
    </row>
    <row r="661" spans="2:6" x14ac:dyDescent="0.3">
      <c r="B661" s="22"/>
      <c r="C661" s="19"/>
      <c r="D661" s="15"/>
      <c r="E661" s="15"/>
      <c r="F661" s="15"/>
    </row>
    <row r="662" spans="2:6" x14ac:dyDescent="0.3">
      <c r="B662" s="22"/>
      <c r="C662" s="19"/>
      <c r="D662" s="15"/>
      <c r="E662" s="15"/>
      <c r="F662" s="15"/>
    </row>
    <row r="663" spans="2:6" x14ac:dyDescent="0.3">
      <c r="B663" s="22"/>
      <c r="C663" s="19"/>
      <c r="D663" s="15"/>
      <c r="E663" s="15"/>
      <c r="F663" s="15"/>
    </row>
    <row r="664" spans="2:6" x14ac:dyDescent="0.3">
      <c r="B664" s="22"/>
      <c r="C664" s="19"/>
      <c r="D664" s="15"/>
      <c r="E664" s="15"/>
      <c r="F664" s="15"/>
    </row>
    <row r="665" spans="2:6" x14ac:dyDescent="0.3">
      <c r="B665" s="22"/>
      <c r="C665" s="19"/>
      <c r="D665" s="15"/>
      <c r="E665" s="15"/>
      <c r="F665" s="15"/>
    </row>
    <row r="666" spans="2:6" x14ac:dyDescent="0.3">
      <c r="B666" s="22"/>
      <c r="C666" s="19"/>
      <c r="D666" s="15"/>
      <c r="E666" s="15"/>
      <c r="F666" s="15"/>
    </row>
    <row r="667" spans="2:6" x14ac:dyDescent="0.3">
      <c r="B667" s="22"/>
      <c r="C667" s="19"/>
      <c r="D667" s="15"/>
      <c r="E667" s="15"/>
      <c r="F667" s="15"/>
    </row>
    <row r="668" spans="2:6" x14ac:dyDescent="0.3">
      <c r="B668" s="22"/>
      <c r="C668" s="19"/>
      <c r="D668" s="15"/>
      <c r="E668" s="15"/>
      <c r="F668" s="15"/>
    </row>
    <row r="669" spans="2:6" x14ac:dyDescent="0.3">
      <c r="B669" s="22"/>
      <c r="C669" s="19"/>
      <c r="D669" s="15"/>
      <c r="E669" s="15"/>
      <c r="F669" s="15"/>
    </row>
    <row r="670" spans="2:6" x14ac:dyDescent="0.3">
      <c r="B670" s="22"/>
      <c r="C670" s="19"/>
      <c r="D670" s="15"/>
      <c r="E670" s="15"/>
      <c r="F670" s="15"/>
    </row>
    <row r="671" spans="2:6" x14ac:dyDescent="0.3">
      <c r="B671" s="22"/>
      <c r="C671" s="19"/>
      <c r="D671" s="15"/>
      <c r="E671" s="15"/>
      <c r="F671" s="15"/>
    </row>
    <row r="672" spans="2:6" x14ac:dyDescent="0.3">
      <c r="B672" s="22"/>
      <c r="C672" s="19"/>
      <c r="D672" s="15"/>
      <c r="E672" s="15"/>
      <c r="F672" s="15"/>
    </row>
    <row r="673" spans="2:6" x14ac:dyDescent="0.3">
      <c r="B673" s="22"/>
      <c r="C673" s="19"/>
      <c r="D673" s="15"/>
      <c r="E673" s="15"/>
      <c r="F673" s="15"/>
    </row>
    <row r="674" spans="2:6" x14ac:dyDescent="0.3">
      <c r="B674" s="22"/>
      <c r="C674" s="19"/>
      <c r="D674" s="15"/>
      <c r="E674" s="15"/>
      <c r="F674" s="15"/>
    </row>
    <row r="675" spans="2:6" x14ac:dyDescent="0.3">
      <c r="B675" s="22"/>
      <c r="C675" s="19"/>
      <c r="D675" s="15"/>
      <c r="E675" s="15"/>
      <c r="F675" s="15"/>
    </row>
    <row r="676" spans="2:6" x14ac:dyDescent="0.3">
      <c r="B676" s="22"/>
      <c r="C676" s="19"/>
      <c r="D676" s="15"/>
      <c r="E676" s="15"/>
      <c r="F676" s="15"/>
    </row>
    <row r="677" spans="2:6" x14ac:dyDescent="0.3">
      <c r="B677" s="22"/>
      <c r="C677" s="19"/>
      <c r="D677" s="15"/>
      <c r="E677" s="15"/>
      <c r="F677" s="15"/>
    </row>
    <row r="678" spans="2:6" x14ac:dyDescent="0.3">
      <c r="B678" s="22"/>
      <c r="C678" s="19"/>
      <c r="D678" s="15"/>
      <c r="E678" s="15"/>
      <c r="F678" s="15"/>
    </row>
    <row r="679" spans="2:6" x14ac:dyDescent="0.3">
      <c r="B679" s="22"/>
      <c r="C679" s="19"/>
      <c r="D679" s="15"/>
      <c r="E679" s="15"/>
      <c r="F679" s="15"/>
    </row>
    <row r="680" spans="2:6" x14ac:dyDescent="0.3">
      <c r="B680" s="22"/>
      <c r="C680" s="19"/>
      <c r="D680" s="15"/>
      <c r="E680" s="15"/>
      <c r="F680" s="15"/>
    </row>
    <row r="681" spans="2:6" x14ac:dyDescent="0.3">
      <c r="B681" s="22"/>
      <c r="C681" s="19"/>
      <c r="D681" s="15"/>
      <c r="E681" s="15"/>
      <c r="F681" s="15"/>
    </row>
    <row r="682" spans="2:6" x14ac:dyDescent="0.3">
      <c r="B682" s="22"/>
      <c r="C682" s="19"/>
      <c r="D682" s="15"/>
      <c r="E682" s="15"/>
      <c r="F682" s="15"/>
    </row>
    <row r="683" spans="2:6" x14ac:dyDescent="0.3">
      <c r="B683" s="22"/>
      <c r="C683" s="19"/>
      <c r="D683" s="15"/>
      <c r="E683" s="15"/>
      <c r="F683" s="15"/>
    </row>
    <row r="684" spans="2:6" x14ac:dyDescent="0.3">
      <c r="B684" s="22"/>
      <c r="C684" s="19"/>
      <c r="D684" s="15"/>
      <c r="E684" s="15"/>
      <c r="F684" s="15"/>
    </row>
    <row r="685" spans="2:6" x14ac:dyDescent="0.3">
      <c r="B685" s="22"/>
      <c r="C685" s="19"/>
      <c r="D685" s="15"/>
      <c r="E685" s="15"/>
      <c r="F685" s="15"/>
    </row>
    <row r="686" spans="2:6" x14ac:dyDescent="0.3">
      <c r="B686" s="22"/>
      <c r="C686" s="19"/>
      <c r="D686" s="15"/>
      <c r="E686" s="15"/>
      <c r="F686" s="15"/>
    </row>
    <row r="687" spans="2:6" x14ac:dyDescent="0.3">
      <c r="B687" s="22"/>
      <c r="C687" s="19"/>
      <c r="D687" s="15"/>
      <c r="E687" s="15"/>
      <c r="F687" s="15"/>
    </row>
    <row r="688" spans="2:6" x14ac:dyDescent="0.3">
      <c r="B688" s="22"/>
      <c r="C688" s="19"/>
      <c r="D688" s="15"/>
      <c r="E688" s="15"/>
      <c r="F688" s="15"/>
    </row>
    <row r="689" spans="2:6" x14ac:dyDescent="0.3">
      <c r="B689" s="22"/>
      <c r="C689" s="19"/>
      <c r="D689" s="15"/>
      <c r="E689" s="15"/>
      <c r="F689" s="15"/>
    </row>
    <row r="690" spans="2:6" x14ac:dyDescent="0.3">
      <c r="B690" s="22"/>
      <c r="C690" s="19"/>
      <c r="D690" s="15"/>
      <c r="E690" s="15"/>
      <c r="F690" s="15"/>
    </row>
    <row r="691" spans="2:6" x14ac:dyDescent="0.3">
      <c r="B691" s="22"/>
      <c r="C691" s="19"/>
      <c r="D691" s="15"/>
      <c r="E691" s="15"/>
      <c r="F691" s="15"/>
    </row>
    <row r="692" spans="2:6" x14ac:dyDescent="0.3">
      <c r="B692" s="22"/>
      <c r="C692" s="19"/>
      <c r="D692" s="15"/>
      <c r="E692" s="15"/>
      <c r="F692" s="15"/>
    </row>
    <row r="693" spans="2:6" x14ac:dyDescent="0.3">
      <c r="B693" s="22"/>
      <c r="C693" s="19"/>
      <c r="D693" s="15"/>
      <c r="E693" s="15"/>
      <c r="F693" s="15"/>
    </row>
    <row r="694" spans="2:6" x14ac:dyDescent="0.3">
      <c r="B694" s="22"/>
      <c r="C694" s="19"/>
      <c r="D694" s="15"/>
      <c r="E694" s="15"/>
      <c r="F694" s="15"/>
    </row>
    <row r="695" spans="2:6" x14ac:dyDescent="0.3">
      <c r="B695" s="22"/>
      <c r="C695" s="19"/>
      <c r="D695" s="15"/>
      <c r="E695" s="15"/>
      <c r="F695" s="15"/>
    </row>
    <row r="696" spans="2:6" x14ac:dyDescent="0.3">
      <c r="B696" s="22"/>
      <c r="C696" s="19"/>
      <c r="D696" s="15"/>
      <c r="E696" s="15"/>
      <c r="F696" s="15"/>
    </row>
    <row r="697" spans="2:6" x14ac:dyDescent="0.3">
      <c r="B697" s="22"/>
      <c r="C697" s="19"/>
      <c r="D697" s="15"/>
      <c r="E697" s="15"/>
      <c r="F697" s="15"/>
    </row>
    <row r="698" spans="2:6" x14ac:dyDescent="0.3">
      <c r="B698" s="22"/>
      <c r="C698" s="19"/>
      <c r="D698" s="15"/>
      <c r="E698" s="15"/>
      <c r="F698" s="15"/>
    </row>
    <row r="699" spans="2:6" x14ac:dyDescent="0.3">
      <c r="B699" s="22"/>
      <c r="C699" s="19"/>
      <c r="D699" s="15"/>
      <c r="E699" s="15"/>
      <c r="F699" s="15"/>
    </row>
    <row r="700" spans="2:6" x14ac:dyDescent="0.3">
      <c r="B700" s="22"/>
      <c r="C700" s="19"/>
      <c r="D700" s="15"/>
      <c r="E700" s="15"/>
      <c r="F700" s="15"/>
    </row>
    <row r="701" spans="2:6" x14ac:dyDescent="0.3">
      <c r="B701" s="22"/>
      <c r="C701" s="19"/>
      <c r="D701" s="15"/>
      <c r="E701" s="15"/>
      <c r="F701" s="15"/>
    </row>
    <row r="702" spans="2:6" x14ac:dyDescent="0.3">
      <c r="B702" s="22"/>
      <c r="C702" s="19"/>
      <c r="D702" s="15"/>
      <c r="E702" s="15"/>
      <c r="F702" s="15"/>
    </row>
    <row r="703" spans="2:6" x14ac:dyDescent="0.3">
      <c r="B703" s="22"/>
      <c r="C703" s="19"/>
      <c r="D703" s="15"/>
      <c r="E703" s="15"/>
      <c r="F703" s="15"/>
    </row>
    <row r="704" spans="2:6" x14ac:dyDescent="0.3">
      <c r="B704" s="22"/>
      <c r="C704" s="19"/>
      <c r="D704" s="15"/>
      <c r="E704" s="15"/>
      <c r="F704" s="15"/>
    </row>
    <row r="705" spans="2:6" x14ac:dyDescent="0.3">
      <c r="B705" s="22"/>
      <c r="C705" s="19"/>
      <c r="D705" s="15"/>
      <c r="E705" s="15"/>
      <c r="F705" s="15"/>
    </row>
    <row r="706" spans="2:6" x14ac:dyDescent="0.3">
      <c r="B706" s="22"/>
      <c r="C706" s="19"/>
      <c r="D706" s="15"/>
      <c r="E706" s="15"/>
      <c r="F706" s="15"/>
    </row>
    <row r="707" spans="2:6" x14ac:dyDescent="0.3">
      <c r="B707" s="22"/>
      <c r="C707" s="19"/>
      <c r="D707" s="15"/>
      <c r="E707" s="15"/>
      <c r="F707" s="15"/>
    </row>
    <row r="708" spans="2:6" x14ac:dyDescent="0.3">
      <c r="B708" s="22"/>
      <c r="C708" s="19"/>
      <c r="D708" s="15"/>
      <c r="E708" s="15"/>
      <c r="F708" s="15"/>
    </row>
    <row r="709" spans="2:6" x14ac:dyDescent="0.3">
      <c r="B709" s="22"/>
      <c r="C709" s="19"/>
      <c r="D709" s="15"/>
      <c r="E709" s="15"/>
      <c r="F709" s="15"/>
    </row>
    <row r="710" spans="2:6" x14ac:dyDescent="0.3">
      <c r="B710" s="22"/>
      <c r="C710" s="19"/>
      <c r="D710" s="15"/>
      <c r="E710" s="15"/>
      <c r="F710" s="15"/>
    </row>
    <row r="711" spans="2:6" x14ac:dyDescent="0.3">
      <c r="B711" s="22"/>
      <c r="C711" s="19"/>
      <c r="D711" s="15"/>
      <c r="E711" s="15"/>
      <c r="F711" s="15"/>
    </row>
    <row r="712" spans="2:6" x14ac:dyDescent="0.3">
      <c r="B712" s="22"/>
      <c r="C712" s="19"/>
      <c r="D712" s="15"/>
      <c r="E712" s="15"/>
      <c r="F712" s="15"/>
    </row>
    <row r="713" spans="2:6" x14ac:dyDescent="0.3">
      <c r="B713" s="22"/>
      <c r="C713" s="19"/>
      <c r="D713" s="15"/>
      <c r="E713" s="15"/>
      <c r="F713" s="15"/>
    </row>
    <row r="714" spans="2:6" x14ac:dyDescent="0.3">
      <c r="B714" s="22"/>
      <c r="C714" s="19"/>
      <c r="D714" s="15"/>
      <c r="E714" s="15"/>
      <c r="F714" s="15"/>
    </row>
    <row r="715" spans="2:6" x14ac:dyDescent="0.3">
      <c r="B715" s="22"/>
      <c r="C715" s="19"/>
      <c r="D715" s="15"/>
      <c r="E715" s="15"/>
      <c r="F715" s="15"/>
    </row>
    <row r="716" spans="2:6" x14ac:dyDescent="0.3">
      <c r="B716" s="22"/>
      <c r="C716" s="19"/>
      <c r="D716" s="15"/>
      <c r="E716" s="15"/>
      <c r="F716" s="15"/>
    </row>
    <row r="717" spans="2:6" x14ac:dyDescent="0.3">
      <c r="B717" s="22"/>
      <c r="C717" s="19"/>
      <c r="D717" s="15"/>
      <c r="E717" s="15"/>
      <c r="F717" s="15"/>
    </row>
    <row r="718" spans="2:6" x14ac:dyDescent="0.3">
      <c r="B718" s="22"/>
      <c r="C718" s="19"/>
      <c r="D718" s="15"/>
      <c r="E718" s="15"/>
      <c r="F718" s="15"/>
    </row>
    <row r="719" spans="2:6" x14ac:dyDescent="0.3">
      <c r="B719" s="22"/>
      <c r="C719" s="19"/>
      <c r="D719" s="15"/>
      <c r="E719" s="15"/>
      <c r="F719" s="15"/>
    </row>
    <row r="720" spans="2:6" x14ac:dyDescent="0.3">
      <c r="B720" s="22"/>
      <c r="C720" s="19"/>
      <c r="D720" s="15"/>
      <c r="E720" s="15"/>
      <c r="F720" s="15"/>
    </row>
    <row r="721" spans="2:6" x14ac:dyDescent="0.3">
      <c r="B721" s="22"/>
      <c r="C721" s="19"/>
      <c r="D721" s="15"/>
      <c r="E721" s="15"/>
      <c r="F721" s="15"/>
    </row>
    <row r="722" spans="2:6" x14ac:dyDescent="0.3">
      <c r="B722" s="22"/>
      <c r="C722" s="19"/>
      <c r="D722" s="15"/>
      <c r="E722" s="15"/>
      <c r="F722" s="15"/>
    </row>
    <row r="723" spans="2:6" x14ac:dyDescent="0.3">
      <c r="B723" s="22"/>
      <c r="C723" s="19"/>
      <c r="D723" s="15"/>
      <c r="E723" s="15"/>
      <c r="F723" s="15"/>
    </row>
    <row r="724" spans="2:6" x14ac:dyDescent="0.3">
      <c r="B724" s="22"/>
      <c r="C724" s="19"/>
      <c r="D724" s="15"/>
      <c r="E724" s="15"/>
      <c r="F724" s="15"/>
    </row>
    <row r="725" spans="2:6" x14ac:dyDescent="0.3">
      <c r="B725" s="22"/>
      <c r="C725" s="19"/>
      <c r="D725" s="15"/>
      <c r="E725" s="15"/>
      <c r="F725" s="15"/>
    </row>
    <row r="726" spans="2:6" x14ac:dyDescent="0.3">
      <c r="B726" s="22"/>
      <c r="C726" s="19"/>
      <c r="D726" s="15"/>
      <c r="E726" s="15"/>
      <c r="F726" s="15"/>
    </row>
    <row r="727" spans="2:6" x14ac:dyDescent="0.3">
      <c r="B727" s="22"/>
      <c r="C727" s="19"/>
      <c r="D727" s="15"/>
      <c r="E727" s="15"/>
      <c r="F727" s="15"/>
    </row>
    <row r="728" spans="2:6" x14ac:dyDescent="0.3">
      <c r="B728" s="22"/>
      <c r="C728" s="19"/>
      <c r="D728" s="15"/>
      <c r="E728" s="15"/>
      <c r="F728" s="15"/>
    </row>
    <row r="729" spans="2:6" x14ac:dyDescent="0.3">
      <c r="B729" s="22"/>
      <c r="C729" s="19"/>
      <c r="D729" s="15"/>
      <c r="E729" s="15"/>
      <c r="F729" s="15"/>
    </row>
    <row r="730" spans="2:6" x14ac:dyDescent="0.3">
      <c r="B730" s="22"/>
      <c r="C730" s="19"/>
      <c r="D730" s="15"/>
      <c r="E730" s="15"/>
      <c r="F730" s="15"/>
    </row>
    <row r="731" spans="2:6" x14ac:dyDescent="0.3">
      <c r="B731" s="22"/>
      <c r="C731" s="19"/>
      <c r="D731" s="15"/>
      <c r="E731" s="15"/>
      <c r="F731" s="15"/>
    </row>
    <row r="732" spans="2:6" x14ac:dyDescent="0.3">
      <c r="B732" s="22"/>
      <c r="C732" s="19"/>
      <c r="D732" s="15"/>
      <c r="E732" s="15"/>
      <c r="F732" s="15"/>
    </row>
    <row r="733" spans="2:6" x14ac:dyDescent="0.3">
      <c r="B733" s="22"/>
      <c r="C733" s="19"/>
      <c r="D733" s="15"/>
      <c r="E733" s="15"/>
      <c r="F733" s="15"/>
    </row>
    <row r="734" spans="2:6" x14ac:dyDescent="0.3">
      <c r="B734" s="22"/>
      <c r="C734" s="19"/>
      <c r="D734" s="15"/>
      <c r="E734" s="15"/>
      <c r="F734" s="15"/>
    </row>
    <row r="735" spans="2:6" x14ac:dyDescent="0.3">
      <c r="B735" s="22"/>
      <c r="C735" s="19"/>
      <c r="D735" s="15"/>
      <c r="E735" s="15"/>
      <c r="F735" s="15"/>
    </row>
    <row r="736" spans="2:6" x14ac:dyDescent="0.3">
      <c r="B736" s="22"/>
      <c r="C736" s="19"/>
      <c r="D736" s="15"/>
      <c r="E736" s="15"/>
      <c r="F736" s="15"/>
    </row>
    <row r="737" spans="2:6" x14ac:dyDescent="0.3">
      <c r="B737" s="22"/>
      <c r="C737" s="19"/>
      <c r="D737" s="15"/>
      <c r="E737" s="15"/>
      <c r="F737" s="15"/>
    </row>
    <row r="738" spans="2:6" x14ac:dyDescent="0.3">
      <c r="B738" s="22"/>
      <c r="C738" s="19"/>
      <c r="D738" s="15"/>
      <c r="E738" s="15"/>
      <c r="F738" s="15"/>
    </row>
  </sheetData>
  <mergeCells count="23">
    <mergeCell ref="C18:D18"/>
    <mergeCell ref="C19:D19"/>
    <mergeCell ref="C25:D25"/>
    <mergeCell ref="C21:D21"/>
    <mergeCell ref="C22:D22"/>
    <mergeCell ref="C23:D23"/>
    <mergeCell ref="C24:D24"/>
    <mergeCell ref="C20:D20"/>
    <mergeCell ref="E2:F2"/>
    <mergeCell ref="E3:F3"/>
    <mergeCell ref="E4:F4"/>
    <mergeCell ref="E6:E8"/>
    <mergeCell ref="F6:F8"/>
    <mergeCell ref="C15:D15"/>
    <mergeCell ref="C16:D16"/>
    <mergeCell ref="C17:D17"/>
    <mergeCell ref="C14:D14"/>
    <mergeCell ref="B2:D4"/>
    <mergeCell ref="B9:D9"/>
    <mergeCell ref="C10:D10"/>
    <mergeCell ref="C11:D11"/>
    <mergeCell ref="C12:D12"/>
    <mergeCell ref="C13:D13"/>
  </mergeCells>
  <hyperlinks>
    <hyperlink ref="E3:F3" location="Index!A1" display="Index"/>
    <hyperlink ref="E4:F4" r:id="rId1" display="Website"/>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74"/>
  <sheetViews>
    <sheetView showGridLines="0" zoomScale="80" zoomScaleNormal="80" workbookViewId="0">
      <selection activeCell="C55" sqref="C55:G55"/>
    </sheetView>
  </sheetViews>
  <sheetFormatPr defaultRowHeight="14.4" x14ac:dyDescent="0.3"/>
  <cols>
    <col min="1" max="1" width="31.5546875" customWidth="1"/>
    <col min="2" max="2" width="29.44140625" customWidth="1"/>
    <col min="3" max="3" width="20.44140625" customWidth="1"/>
    <col min="4" max="4" width="26" customWidth="1"/>
    <col min="5" max="5" width="38.5546875" customWidth="1"/>
    <col min="6" max="6" width="26.44140625" customWidth="1"/>
    <col min="7" max="7" width="29.44140625" customWidth="1"/>
    <col min="9" max="9" width="19.5546875" customWidth="1"/>
    <col min="10" max="10" width="26.44140625" customWidth="1"/>
  </cols>
  <sheetData>
    <row r="1" spans="1:10" x14ac:dyDescent="0.3">
      <c r="G1" s="24" t="s">
        <v>492</v>
      </c>
    </row>
    <row r="2" spans="1:10" ht="34.200000000000003" customHeight="1" x14ac:dyDescent="0.3">
      <c r="A2" s="422" t="s">
        <v>265</v>
      </c>
      <c r="B2" s="422"/>
      <c r="C2" s="422"/>
      <c r="D2" s="422"/>
      <c r="E2" s="422"/>
      <c r="F2" s="61"/>
      <c r="G2" s="24" t="s">
        <v>1</v>
      </c>
    </row>
    <row r="3" spans="1:10" ht="15" customHeight="1" thickBot="1" x14ac:dyDescent="0.35">
      <c r="A3" s="423"/>
      <c r="B3" s="423"/>
      <c r="C3" s="423"/>
      <c r="D3" s="423"/>
      <c r="E3" s="423"/>
      <c r="F3" s="60"/>
      <c r="G3" s="107" t="s">
        <v>2</v>
      </c>
    </row>
    <row r="5" spans="1:10" ht="15.6" customHeight="1" x14ac:dyDescent="0.3">
      <c r="A5" s="424" t="s">
        <v>219</v>
      </c>
      <c r="B5" s="425"/>
      <c r="C5" s="425"/>
      <c r="D5" s="425"/>
      <c r="E5" s="425"/>
      <c r="F5" s="425"/>
      <c r="G5" s="426"/>
    </row>
    <row r="6" spans="1:10" ht="15" customHeight="1" x14ac:dyDescent="0.3">
      <c r="A6" s="150"/>
      <c r="B6" s="151"/>
      <c r="C6" s="151"/>
      <c r="D6" s="151"/>
      <c r="E6" s="151"/>
      <c r="F6" s="151"/>
      <c r="G6" s="152"/>
    </row>
    <row r="7" spans="1:10" ht="48" customHeight="1" x14ac:dyDescent="0.3">
      <c r="A7" s="419" t="s">
        <v>220</v>
      </c>
      <c r="B7" s="420"/>
      <c r="C7" s="420"/>
      <c r="D7" s="420"/>
      <c r="E7" s="420"/>
      <c r="F7" s="420"/>
      <c r="G7" s="421"/>
      <c r="H7" s="50"/>
      <c r="I7" s="50"/>
      <c r="J7" s="50"/>
    </row>
    <row r="8" spans="1:10" x14ac:dyDescent="0.3">
      <c r="A8" s="431" t="s">
        <v>315</v>
      </c>
      <c r="B8" s="410"/>
      <c r="C8" s="410"/>
      <c r="D8" s="410"/>
      <c r="E8" s="410"/>
      <c r="F8" s="153"/>
      <c r="G8" s="154"/>
      <c r="H8" s="62"/>
      <c r="I8" s="62"/>
      <c r="J8" s="62"/>
    </row>
    <row r="9" spans="1:10" x14ac:dyDescent="0.3">
      <c r="A9" s="150"/>
      <c r="B9" s="151"/>
      <c r="C9" s="151"/>
      <c r="D9" s="151"/>
      <c r="E9" s="151"/>
      <c r="F9" s="151"/>
      <c r="G9" s="152"/>
    </row>
    <row r="10" spans="1:10" ht="55.2" customHeight="1" x14ac:dyDescent="0.3">
      <c r="A10" s="419" t="s">
        <v>221</v>
      </c>
      <c r="B10" s="420"/>
      <c r="C10" s="420"/>
      <c r="D10" s="420"/>
      <c r="E10" s="420"/>
      <c r="F10" s="420"/>
      <c r="G10" s="421"/>
      <c r="H10" s="418"/>
      <c r="I10" s="418"/>
      <c r="J10" s="418"/>
    </row>
    <row r="11" spans="1:10" x14ac:dyDescent="0.3">
      <c r="A11" s="65"/>
      <c r="G11" s="64"/>
    </row>
    <row r="12" spans="1:10" x14ac:dyDescent="0.3">
      <c r="A12" s="65"/>
      <c r="G12" s="64"/>
    </row>
    <row r="13" spans="1:10" x14ac:dyDescent="0.3">
      <c r="A13" s="65"/>
      <c r="G13" s="64"/>
    </row>
    <row r="14" spans="1:10" x14ac:dyDescent="0.3">
      <c r="A14" s="65"/>
      <c r="G14" s="64"/>
    </row>
    <row r="15" spans="1:10" x14ac:dyDescent="0.3">
      <c r="A15" s="65"/>
      <c r="G15" s="64"/>
    </row>
    <row r="16" spans="1:10" ht="178.2" customHeight="1" x14ac:dyDescent="0.3">
      <c r="A16" s="65"/>
      <c r="G16" s="64"/>
    </row>
    <row r="17" spans="1:10" ht="18.45" customHeight="1" x14ac:dyDescent="0.3">
      <c r="A17" s="65"/>
      <c r="G17" s="64"/>
    </row>
    <row r="18" spans="1:10" x14ac:dyDescent="0.3">
      <c r="A18" s="431" t="s">
        <v>317</v>
      </c>
      <c r="B18" s="410"/>
      <c r="C18" s="410"/>
      <c r="D18" s="410"/>
      <c r="E18" s="410"/>
      <c r="F18" s="153"/>
      <c r="G18" s="154"/>
      <c r="H18" s="62"/>
      <c r="I18" s="62"/>
      <c r="J18" s="62"/>
    </row>
    <row r="19" spans="1:10" x14ac:dyDescent="0.3">
      <c r="A19" s="150"/>
      <c r="B19" s="151"/>
      <c r="C19" s="151"/>
      <c r="D19" s="151"/>
      <c r="E19" s="151"/>
      <c r="F19" s="151"/>
      <c r="G19" s="152"/>
    </row>
    <row r="20" spans="1:10" ht="73.2" customHeight="1" x14ac:dyDescent="0.3">
      <c r="A20" s="419" t="s">
        <v>316</v>
      </c>
      <c r="B20" s="420"/>
      <c r="C20" s="420"/>
      <c r="D20" s="420"/>
      <c r="E20" s="420"/>
      <c r="F20" s="420"/>
      <c r="G20" s="421"/>
      <c r="H20" s="53"/>
      <c r="I20" s="53"/>
      <c r="J20" s="53"/>
    </row>
    <row r="21" spans="1:10" ht="39.450000000000003" customHeight="1" x14ac:dyDescent="0.3">
      <c r="A21" s="419" t="s">
        <v>222</v>
      </c>
      <c r="B21" s="420"/>
      <c r="C21" s="420"/>
      <c r="D21" s="420"/>
      <c r="E21" s="420"/>
      <c r="F21" s="420"/>
      <c r="G21" s="421"/>
      <c r="H21" s="418"/>
      <c r="I21" s="418"/>
      <c r="J21" s="418"/>
    </row>
    <row r="22" spans="1:10" x14ac:dyDescent="0.3">
      <c r="A22" s="431" t="s">
        <v>223</v>
      </c>
      <c r="B22" s="410"/>
      <c r="C22" s="410"/>
      <c r="D22" s="410"/>
      <c r="E22" s="410"/>
      <c r="F22" s="153"/>
      <c r="G22" s="154"/>
      <c r="H22" s="62"/>
      <c r="I22" s="62"/>
      <c r="J22" s="62"/>
    </row>
    <row r="23" spans="1:10" x14ac:dyDescent="0.3">
      <c r="A23" s="155" t="s">
        <v>224</v>
      </c>
      <c r="B23" s="156"/>
      <c r="C23" s="156"/>
      <c r="D23" s="156"/>
      <c r="E23" s="156"/>
      <c r="F23" s="156"/>
      <c r="G23" s="157"/>
    </row>
    <row r="24" spans="1:10" x14ac:dyDescent="0.3">
      <c r="A24" s="158" t="s">
        <v>225</v>
      </c>
      <c r="B24" s="159"/>
      <c r="C24" s="159"/>
      <c r="D24" s="159"/>
      <c r="E24" s="159"/>
      <c r="F24" s="159"/>
      <c r="G24" s="160"/>
    </row>
    <row r="25" spans="1:10" x14ac:dyDescent="0.3">
      <c r="A25" s="66" t="s">
        <v>226</v>
      </c>
      <c r="B25" s="151"/>
      <c r="C25" s="151"/>
      <c r="D25" s="151"/>
      <c r="E25" s="151"/>
      <c r="F25" s="151"/>
      <c r="G25" s="152"/>
    </row>
    <row r="26" spans="1:10" ht="15" customHeight="1" x14ac:dyDescent="0.3">
      <c r="A26" s="161" t="s">
        <v>261</v>
      </c>
      <c r="B26" s="162"/>
      <c r="C26" s="162"/>
      <c r="D26" s="162"/>
      <c r="E26" s="162"/>
      <c r="F26" s="162"/>
      <c r="G26" s="163"/>
    </row>
    <row r="27" spans="1:10" x14ac:dyDescent="0.3">
      <c r="A27" s="158" t="s">
        <v>227</v>
      </c>
      <c r="B27" s="159"/>
      <c r="C27" s="159"/>
      <c r="D27" s="159"/>
      <c r="E27" s="159"/>
      <c r="F27" s="159"/>
      <c r="G27" s="160"/>
    </row>
    <row r="28" spans="1:10" x14ac:dyDescent="0.3">
      <c r="A28" s="66" t="s">
        <v>228</v>
      </c>
      <c r="B28" s="151"/>
      <c r="C28" s="151"/>
      <c r="D28" s="151"/>
      <c r="E28" s="151"/>
      <c r="F28" s="151"/>
      <c r="G28" s="152"/>
    </row>
    <row r="29" spans="1:10" ht="16.2" customHeight="1" x14ac:dyDescent="0.3">
      <c r="A29" s="419" t="s">
        <v>229</v>
      </c>
      <c r="B29" s="420"/>
      <c r="C29" s="420"/>
      <c r="D29" s="420"/>
      <c r="E29" s="420"/>
      <c r="F29" s="420"/>
      <c r="G29" s="421"/>
      <c r="H29" s="418"/>
      <c r="I29" s="418"/>
      <c r="J29" s="418"/>
    </row>
    <row r="30" spans="1:10" x14ac:dyDescent="0.3">
      <c r="A30" s="66" t="s">
        <v>230</v>
      </c>
      <c r="B30" s="151"/>
      <c r="C30" s="151"/>
      <c r="D30" s="151"/>
      <c r="E30" s="151"/>
      <c r="F30" s="151"/>
      <c r="G30" s="152"/>
    </row>
    <row r="31" spans="1:10" x14ac:dyDescent="0.3">
      <c r="A31" s="158" t="s">
        <v>225</v>
      </c>
      <c r="B31" s="164"/>
      <c r="C31" s="164"/>
      <c r="D31" s="164"/>
      <c r="E31" s="164"/>
      <c r="F31" s="164"/>
      <c r="G31" s="165"/>
    </row>
    <row r="32" spans="1:10" x14ac:dyDescent="0.3">
      <c r="A32" s="150" t="s">
        <v>231</v>
      </c>
      <c r="B32" s="151"/>
      <c r="C32" s="151"/>
      <c r="D32" s="151"/>
      <c r="E32" s="151"/>
      <c r="F32" s="151"/>
      <c r="G32" s="152"/>
    </row>
    <row r="33" spans="1:10" ht="19.2" customHeight="1" x14ac:dyDescent="0.3">
      <c r="A33" s="427" t="s">
        <v>232</v>
      </c>
      <c r="B33" s="428"/>
      <c r="C33" s="428"/>
      <c r="D33" s="428"/>
      <c r="E33" s="428"/>
      <c r="F33" s="428"/>
      <c r="G33" s="429"/>
      <c r="H33" s="418"/>
      <c r="I33" s="418"/>
      <c r="J33" s="418"/>
    </row>
    <row r="34" spans="1:10" x14ac:dyDescent="0.3">
      <c r="A34" s="158" t="s">
        <v>227</v>
      </c>
      <c r="B34" s="164"/>
      <c r="C34" s="164"/>
      <c r="D34" s="164"/>
      <c r="E34" s="164"/>
      <c r="F34" s="164"/>
      <c r="G34" s="165"/>
    </row>
    <row r="35" spans="1:10" x14ac:dyDescent="0.3">
      <c r="A35" s="66" t="s">
        <v>233</v>
      </c>
      <c r="B35" s="151"/>
      <c r="C35" s="151"/>
      <c r="D35" s="151"/>
      <c r="E35" s="151"/>
      <c r="F35" s="151"/>
      <c r="G35" s="152"/>
    </row>
    <row r="36" spans="1:10" ht="19.2" customHeight="1" x14ac:dyDescent="0.3">
      <c r="A36" s="427" t="s">
        <v>234</v>
      </c>
      <c r="B36" s="428"/>
      <c r="C36" s="428"/>
      <c r="D36" s="428"/>
      <c r="E36" s="428"/>
      <c r="F36" s="428"/>
      <c r="G36" s="429"/>
      <c r="H36" s="418"/>
      <c r="I36" s="418"/>
      <c r="J36" s="418"/>
    </row>
    <row r="37" spans="1:10" ht="14.4" customHeight="1" x14ac:dyDescent="0.3">
      <c r="A37" s="431" t="s">
        <v>235</v>
      </c>
      <c r="B37" s="410"/>
      <c r="C37" s="410"/>
      <c r="D37" s="410"/>
      <c r="E37" s="410"/>
      <c r="F37" s="166"/>
      <c r="G37" s="167"/>
      <c r="H37" s="63"/>
      <c r="I37" s="63"/>
      <c r="J37" s="63"/>
    </row>
    <row r="38" spans="1:10" x14ac:dyDescent="0.3">
      <c r="A38" s="168"/>
      <c r="B38" s="151"/>
      <c r="C38" s="151"/>
      <c r="D38" s="151"/>
      <c r="E38" s="151"/>
      <c r="F38" s="151"/>
      <c r="G38" s="152"/>
    </row>
    <row r="39" spans="1:10" x14ac:dyDescent="0.3">
      <c r="A39" s="169" t="s">
        <v>262</v>
      </c>
      <c r="B39" s="432" t="s">
        <v>236</v>
      </c>
      <c r="C39" s="432"/>
      <c r="D39" s="432"/>
      <c r="E39" s="432"/>
      <c r="F39" s="432"/>
      <c r="G39" s="432"/>
    </row>
    <row r="40" spans="1:10" x14ac:dyDescent="0.3">
      <c r="A40" s="170"/>
      <c r="B40" s="433"/>
      <c r="C40" s="433"/>
      <c r="D40" s="433"/>
      <c r="E40" s="433"/>
      <c r="F40" s="433"/>
      <c r="G40" s="433"/>
    </row>
    <row r="41" spans="1:10" ht="124.2" customHeight="1" x14ac:dyDescent="0.3">
      <c r="A41" s="171" t="s">
        <v>677</v>
      </c>
      <c r="B41" s="411" t="s">
        <v>271</v>
      </c>
      <c r="C41" s="411"/>
      <c r="D41" s="411"/>
      <c r="E41" s="411"/>
      <c r="F41" s="411"/>
      <c r="G41" s="411"/>
    </row>
    <row r="42" spans="1:10" ht="19.2" customHeight="1" x14ac:dyDescent="0.3">
      <c r="A42" s="170"/>
      <c r="B42" s="413"/>
      <c r="C42" s="413"/>
      <c r="D42" s="413"/>
      <c r="E42" s="413"/>
      <c r="F42" s="413"/>
      <c r="G42" s="413"/>
    </row>
    <row r="43" spans="1:10" ht="34.5" customHeight="1" x14ac:dyDescent="0.3">
      <c r="A43" s="430" t="s">
        <v>266</v>
      </c>
      <c r="B43" s="430" t="s">
        <v>267</v>
      </c>
      <c r="C43" s="430"/>
      <c r="D43" s="430"/>
      <c r="E43" s="430"/>
      <c r="F43" s="430"/>
      <c r="G43" s="430"/>
    </row>
    <row r="44" spans="1:10" ht="23.7" customHeight="1" x14ac:dyDescent="0.3">
      <c r="A44" s="430"/>
      <c r="B44" s="430"/>
      <c r="C44" s="430"/>
      <c r="D44" s="430"/>
      <c r="E44" s="430"/>
      <c r="F44" s="430"/>
      <c r="G44" s="430"/>
    </row>
    <row r="45" spans="1:10" ht="18" customHeight="1" x14ac:dyDescent="0.3">
      <c r="A45" s="172"/>
      <c r="B45" s="412"/>
      <c r="C45" s="412"/>
      <c r="D45" s="412"/>
      <c r="E45" s="412"/>
      <c r="F45" s="412"/>
      <c r="G45" s="412"/>
    </row>
    <row r="46" spans="1:10" ht="64.2" customHeight="1" x14ac:dyDescent="0.3">
      <c r="A46" s="173" t="s">
        <v>678</v>
      </c>
      <c r="B46" s="411" t="s">
        <v>268</v>
      </c>
      <c r="C46" s="411"/>
      <c r="D46" s="411"/>
      <c r="E46" s="411"/>
      <c r="F46" s="411"/>
      <c r="G46" s="411"/>
    </row>
    <row r="47" spans="1:10" x14ac:dyDescent="0.3">
      <c r="A47" s="170"/>
      <c r="B47" s="413"/>
      <c r="C47" s="413"/>
      <c r="D47" s="413"/>
      <c r="E47" s="413"/>
      <c r="F47" s="413"/>
      <c r="G47" s="413"/>
    </row>
    <row r="48" spans="1:10" ht="60" customHeight="1" x14ac:dyDescent="0.3">
      <c r="A48" s="174" t="s">
        <v>679</v>
      </c>
      <c r="B48" s="417" t="s">
        <v>269</v>
      </c>
      <c r="C48" s="417"/>
      <c r="D48" s="417"/>
      <c r="E48" s="417"/>
      <c r="F48" s="417"/>
      <c r="G48" s="417"/>
    </row>
    <row r="49" spans="1:7" ht="16.2" customHeight="1" x14ac:dyDescent="0.3">
      <c r="A49" s="175"/>
      <c r="B49" s="176"/>
      <c r="C49" s="176"/>
      <c r="D49" s="176"/>
      <c r="E49" s="176"/>
      <c r="F49" s="176"/>
      <c r="G49" s="177"/>
    </row>
    <row r="50" spans="1:7" x14ac:dyDescent="0.3">
      <c r="A50" s="410" t="s">
        <v>237</v>
      </c>
      <c r="B50" s="410"/>
      <c r="C50" s="410"/>
      <c r="D50" s="410"/>
      <c r="E50" s="410"/>
      <c r="F50" s="410"/>
      <c r="G50" s="410"/>
    </row>
    <row r="51" spans="1:7" x14ac:dyDescent="0.3">
      <c r="A51" s="404"/>
      <c r="B51" s="405"/>
      <c r="C51" s="405"/>
      <c r="D51" s="405"/>
      <c r="E51" s="405"/>
      <c r="F51" s="405"/>
      <c r="G51" s="406"/>
    </row>
    <row r="52" spans="1:7" s="14" customFormat="1" ht="19.2" customHeight="1" x14ac:dyDescent="0.3">
      <c r="A52" s="169" t="s">
        <v>238</v>
      </c>
      <c r="B52" s="169" t="s">
        <v>239</v>
      </c>
      <c r="C52" s="414" t="s">
        <v>240</v>
      </c>
      <c r="D52" s="415"/>
      <c r="E52" s="415"/>
      <c r="F52" s="415"/>
      <c r="G52" s="416"/>
    </row>
    <row r="53" spans="1:7" x14ac:dyDescent="0.3">
      <c r="A53" s="170"/>
      <c r="B53" s="170"/>
      <c r="C53" s="407"/>
      <c r="D53" s="408"/>
      <c r="E53" s="408"/>
      <c r="F53" s="408"/>
      <c r="G53" s="409"/>
    </row>
    <row r="54" spans="1:7" ht="36.450000000000003" customHeight="1" x14ac:dyDescent="0.3">
      <c r="A54" s="178" t="s">
        <v>241</v>
      </c>
      <c r="B54" s="178" t="s">
        <v>242</v>
      </c>
      <c r="C54" s="401" t="s">
        <v>243</v>
      </c>
      <c r="D54" s="402"/>
      <c r="E54" s="402"/>
      <c r="F54" s="402"/>
      <c r="G54" s="403"/>
    </row>
    <row r="55" spans="1:7" ht="73.2" customHeight="1" x14ac:dyDescent="0.3">
      <c r="A55" s="174" t="s">
        <v>244</v>
      </c>
      <c r="B55" s="179" t="s">
        <v>245</v>
      </c>
      <c r="C55" s="398" t="s">
        <v>272</v>
      </c>
      <c r="D55" s="399"/>
      <c r="E55" s="399"/>
      <c r="F55" s="399"/>
      <c r="G55" s="400"/>
    </row>
    <row r="56" spans="1:7" ht="91.2" customHeight="1" x14ac:dyDescent="0.3">
      <c r="A56" s="180" t="s">
        <v>246</v>
      </c>
      <c r="B56" s="180" t="s">
        <v>242</v>
      </c>
      <c r="C56" s="401" t="s">
        <v>273</v>
      </c>
      <c r="D56" s="402"/>
      <c r="E56" s="402"/>
      <c r="F56" s="402"/>
      <c r="G56" s="403"/>
    </row>
    <row r="57" spans="1:7" ht="49.2" customHeight="1" x14ac:dyDescent="0.3">
      <c r="A57" s="174" t="s">
        <v>247</v>
      </c>
      <c r="B57" s="179" t="s">
        <v>248</v>
      </c>
      <c r="C57" s="398" t="s">
        <v>249</v>
      </c>
      <c r="D57" s="399"/>
      <c r="E57" s="399"/>
      <c r="F57" s="399"/>
      <c r="G57" s="400"/>
    </row>
    <row r="58" spans="1:7" ht="68.400000000000006" customHeight="1" x14ac:dyDescent="0.3">
      <c r="A58" s="172" t="s">
        <v>250</v>
      </c>
      <c r="B58" s="180" t="s">
        <v>248</v>
      </c>
      <c r="C58" s="401" t="s">
        <v>274</v>
      </c>
      <c r="D58" s="402"/>
      <c r="E58" s="402"/>
      <c r="F58" s="402"/>
      <c r="G58" s="403"/>
    </row>
    <row r="59" spans="1:7" x14ac:dyDescent="0.3">
      <c r="A59" s="174" t="s">
        <v>251</v>
      </c>
      <c r="B59" s="179" t="s">
        <v>252</v>
      </c>
      <c r="C59" s="398" t="s">
        <v>253</v>
      </c>
      <c r="D59" s="399"/>
      <c r="E59" s="399"/>
      <c r="F59" s="399"/>
      <c r="G59" s="400"/>
    </row>
    <row r="60" spans="1:7" x14ac:dyDescent="0.3">
      <c r="A60" s="407"/>
      <c r="B60" s="408"/>
      <c r="C60" s="408"/>
      <c r="D60" s="408"/>
      <c r="E60" s="408"/>
      <c r="F60" s="408"/>
      <c r="G60" s="409"/>
    </row>
    <row r="61" spans="1:7" x14ac:dyDescent="0.3">
      <c r="A61" s="434" t="s">
        <v>254</v>
      </c>
      <c r="B61" s="435"/>
      <c r="C61" s="435"/>
      <c r="D61" s="435"/>
      <c r="E61" s="435"/>
      <c r="F61" s="435"/>
      <c r="G61" s="436"/>
    </row>
    <row r="62" spans="1:7" ht="59.7" customHeight="1" x14ac:dyDescent="0.3">
      <c r="A62" s="411" t="s">
        <v>255</v>
      </c>
      <c r="B62" s="411"/>
      <c r="C62" s="411"/>
      <c r="D62" s="411"/>
      <c r="E62" s="411"/>
      <c r="F62" s="411"/>
      <c r="G62" s="411"/>
    </row>
    <row r="63" spans="1:7" x14ac:dyDescent="0.3">
      <c r="A63" s="434" t="s">
        <v>256</v>
      </c>
      <c r="B63" s="435"/>
      <c r="C63" s="435"/>
      <c r="D63" s="435"/>
      <c r="E63" s="435"/>
      <c r="F63" s="435"/>
      <c r="G63" s="436"/>
    </row>
    <row r="64" spans="1:7" x14ac:dyDescent="0.3">
      <c r="A64" s="181"/>
      <c r="B64" s="182"/>
      <c r="C64" s="182"/>
      <c r="D64" s="182"/>
      <c r="E64" s="182"/>
      <c r="F64" s="182"/>
      <c r="G64" s="183"/>
    </row>
    <row r="65" spans="1:7" ht="14.4" customHeight="1" x14ac:dyDescent="0.3">
      <c r="A65" s="440" t="s">
        <v>257</v>
      </c>
      <c r="B65" s="441"/>
      <c r="C65" s="441"/>
      <c r="D65" s="441"/>
      <c r="E65" s="441"/>
      <c r="F65" s="441"/>
      <c r="G65" s="442"/>
    </row>
    <row r="66" spans="1:7" x14ac:dyDescent="0.3">
      <c r="A66" s="184"/>
      <c r="B66" s="185"/>
      <c r="C66" s="185"/>
      <c r="D66" s="185"/>
      <c r="E66" s="185"/>
      <c r="F66" s="151"/>
      <c r="G66" s="152"/>
    </row>
    <row r="67" spans="1:7" x14ac:dyDescent="0.3">
      <c r="A67" s="150">
        <v>1</v>
      </c>
      <c r="B67" s="151" t="s">
        <v>263</v>
      </c>
      <c r="C67" s="151"/>
      <c r="D67" s="151"/>
      <c r="E67" s="151"/>
      <c r="F67" s="151"/>
      <c r="G67" s="152"/>
    </row>
    <row r="68" spans="1:7" x14ac:dyDescent="0.3">
      <c r="A68" s="150">
        <v>2</v>
      </c>
      <c r="B68" s="151" t="s">
        <v>264</v>
      </c>
      <c r="C68" s="151"/>
      <c r="D68" s="151"/>
      <c r="E68" s="151"/>
      <c r="F68" s="151"/>
      <c r="G68" s="152"/>
    </row>
    <row r="69" spans="1:7" x14ac:dyDescent="0.3">
      <c r="A69" s="150">
        <v>3</v>
      </c>
      <c r="B69" s="151" t="s">
        <v>258</v>
      </c>
      <c r="C69" s="151"/>
      <c r="D69" s="151"/>
      <c r="E69" s="151"/>
      <c r="F69" s="151"/>
      <c r="G69" s="152"/>
    </row>
    <row r="70" spans="1:7" x14ac:dyDescent="0.3">
      <c r="A70" s="150">
        <v>4</v>
      </c>
      <c r="B70" s="151" t="s">
        <v>259</v>
      </c>
      <c r="C70" s="151"/>
      <c r="D70" s="151"/>
      <c r="E70" s="151"/>
      <c r="F70" s="151"/>
      <c r="G70" s="152"/>
    </row>
    <row r="71" spans="1:7" x14ac:dyDescent="0.3">
      <c r="A71" s="150">
        <v>5</v>
      </c>
      <c r="B71" s="151" t="s">
        <v>260</v>
      </c>
      <c r="C71" s="151"/>
      <c r="D71" s="151"/>
      <c r="E71" s="151"/>
      <c r="F71" s="151"/>
      <c r="G71" s="152"/>
    </row>
    <row r="72" spans="1:7" x14ac:dyDescent="0.3">
      <c r="A72" s="150"/>
      <c r="B72" s="151"/>
      <c r="C72" s="151"/>
      <c r="D72" s="151"/>
      <c r="E72" s="151"/>
      <c r="F72" s="151"/>
      <c r="G72" s="152"/>
    </row>
    <row r="73" spans="1:7" ht="53.4" customHeight="1" x14ac:dyDescent="0.3">
      <c r="A73" s="437" t="s">
        <v>275</v>
      </c>
      <c r="B73" s="438"/>
      <c r="C73" s="438"/>
      <c r="D73" s="438"/>
      <c r="E73" s="438"/>
      <c r="F73" s="438"/>
      <c r="G73" s="439"/>
    </row>
    <row r="74" spans="1:7" x14ac:dyDescent="0.3">
      <c r="A74" s="418"/>
      <c r="B74" s="418"/>
      <c r="C74" s="418"/>
      <c r="D74" s="418"/>
      <c r="E74" s="418"/>
    </row>
  </sheetData>
  <mergeCells count="46">
    <mergeCell ref="A74:E74"/>
    <mergeCell ref="C57:G57"/>
    <mergeCell ref="C58:G58"/>
    <mergeCell ref="C59:G59"/>
    <mergeCell ref="A60:G60"/>
    <mergeCell ref="A61:G61"/>
    <mergeCell ref="A62:G62"/>
    <mergeCell ref="A63:G63"/>
    <mergeCell ref="A73:G73"/>
    <mergeCell ref="A65:G65"/>
    <mergeCell ref="A43:A44"/>
    <mergeCell ref="A37:E37"/>
    <mergeCell ref="A36:G36"/>
    <mergeCell ref="B39:G39"/>
    <mergeCell ref="A8:E8"/>
    <mergeCell ref="A18:E18"/>
    <mergeCell ref="A20:G20"/>
    <mergeCell ref="A22:E22"/>
    <mergeCell ref="A21:G21"/>
    <mergeCell ref="B40:G40"/>
    <mergeCell ref="B41:G41"/>
    <mergeCell ref="B43:G44"/>
    <mergeCell ref="B42:G42"/>
    <mergeCell ref="H29:J29"/>
    <mergeCell ref="H33:J33"/>
    <mergeCell ref="A29:G29"/>
    <mergeCell ref="A33:G33"/>
    <mergeCell ref="H36:J36"/>
    <mergeCell ref="H10:J10"/>
    <mergeCell ref="H21:J21"/>
    <mergeCell ref="A7:G7"/>
    <mergeCell ref="A2:E3"/>
    <mergeCell ref="A5:G5"/>
    <mergeCell ref="A10:G10"/>
    <mergeCell ref="B46:G46"/>
    <mergeCell ref="B45:G45"/>
    <mergeCell ref="B47:G47"/>
    <mergeCell ref="C52:G52"/>
    <mergeCell ref="C54:G54"/>
    <mergeCell ref="B48:G48"/>
    <mergeCell ref="C55:G55"/>
    <mergeCell ref="C56:G56"/>
    <mergeCell ref="A51:G51"/>
    <mergeCell ref="C53:G53"/>
    <mergeCell ref="A50:E50"/>
    <mergeCell ref="F50:G50"/>
  </mergeCells>
  <hyperlinks>
    <hyperlink ref="G2" location="Index!A1" display="Index"/>
    <hyperlink ref="G3" r:id="rId1"/>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Q31"/>
  <sheetViews>
    <sheetView showGridLines="0" zoomScale="80" zoomScaleNormal="80" workbookViewId="0"/>
  </sheetViews>
  <sheetFormatPr defaultRowHeight="14.4" x14ac:dyDescent="0.3"/>
  <cols>
    <col min="1" max="1" width="1.5546875" customWidth="1"/>
    <col min="2" max="2" width="30.5546875" customWidth="1"/>
    <col min="3" max="15" width="10.44140625" customWidth="1"/>
    <col min="16" max="16" width="11.44140625" customWidth="1"/>
    <col min="17" max="17" width="10.44140625" customWidth="1"/>
  </cols>
  <sheetData>
    <row r="1" spans="2:17" ht="5.0999999999999996" customHeight="1" x14ac:dyDescent="0.3">
      <c r="B1" s="443" t="s">
        <v>280</v>
      </c>
      <c r="C1" s="443"/>
      <c r="D1" s="443"/>
      <c r="E1" s="443"/>
      <c r="F1" s="443"/>
      <c r="G1" s="443"/>
      <c r="H1" s="443"/>
      <c r="I1" s="443"/>
      <c r="J1" s="443"/>
    </row>
    <row r="2" spans="2:17" ht="15" customHeight="1" x14ac:dyDescent="0.3">
      <c r="B2" s="443"/>
      <c r="C2" s="443"/>
      <c r="D2" s="443"/>
      <c r="E2" s="443"/>
      <c r="F2" s="443"/>
      <c r="G2" s="443"/>
      <c r="H2" s="443"/>
      <c r="I2" s="443"/>
      <c r="J2" s="443"/>
      <c r="K2" s="51"/>
      <c r="L2" s="51"/>
      <c r="M2" s="51"/>
      <c r="N2" s="51"/>
      <c r="O2" s="51"/>
      <c r="P2" s="391" t="s">
        <v>492</v>
      </c>
      <c r="Q2" s="391"/>
    </row>
    <row r="3" spans="2:17" ht="15" customHeight="1" x14ac:dyDescent="0.3">
      <c r="B3" s="443"/>
      <c r="C3" s="443"/>
      <c r="D3" s="443"/>
      <c r="E3" s="443"/>
      <c r="F3" s="443"/>
      <c r="G3" s="443"/>
      <c r="H3" s="443"/>
      <c r="I3" s="443"/>
      <c r="J3" s="443"/>
      <c r="K3" s="51"/>
      <c r="L3" s="51"/>
      <c r="M3" s="51"/>
      <c r="N3" s="51"/>
      <c r="O3" s="51"/>
      <c r="P3" s="392" t="s">
        <v>1</v>
      </c>
      <c r="Q3" s="392"/>
    </row>
    <row r="4" spans="2:17" ht="15" customHeight="1" x14ac:dyDescent="0.3">
      <c r="B4" s="443"/>
      <c r="C4" s="443"/>
      <c r="D4" s="443"/>
      <c r="E4" s="443"/>
      <c r="F4" s="443"/>
      <c r="G4" s="443"/>
      <c r="H4" s="443"/>
      <c r="I4" s="443"/>
      <c r="J4" s="443"/>
      <c r="K4" s="51"/>
      <c r="L4" s="51"/>
      <c r="M4" s="51"/>
      <c r="N4" s="51"/>
      <c r="O4" s="51"/>
      <c r="P4" s="392" t="s">
        <v>2</v>
      </c>
      <c r="Q4" s="392"/>
    </row>
    <row r="5" spans="2:17" ht="5.0999999999999996" customHeight="1" thickBot="1" x14ac:dyDescent="0.35">
      <c r="B5" s="444"/>
      <c r="C5" s="444"/>
      <c r="D5" s="444"/>
      <c r="E5" s="444"/>
      <c r="F5" s="444"/>
      <c r="G5" s="444"/>
      <c r="H5" s="444"/>
      <c r="I5" s="444"/>
      <c r="J5" s="444"/>
      <c r="K5" s="52"/>
      <c r="L5" s="52"/>
      <c r="M5" s="52"/>
      <c r="N5" s="52"/>
      <c r="O5" s="52"/>
      <c r="P5" s="445"/>
      <c r="Q5" s="445"/>
    </row>
    <row r="6" spans="2:17" ht="8.1" customHeight="1" thickTop="1" x14ac:dyDescent="0.3">
      <c r="B6" s="343"/>
      <c r="C6" s="343"/>
      <c r="D6" s="343"/>
      <c r="E6" s="343"/>
      <c r="F6" s="1"/>
      <c r="G6" s="1"/>
      <c r="H6" s="1"/>
      <c r="I6" s="21"/>
      <c r="J6" s="21"/>
      <c r="K6" s="21"/>
      <c r="L6" s="21"/>
      <c r="M6" s="21"/>
      <c r="N6" s="21"/>
      <c r="O6" s="21"/>
      <c r="P6" s="21"/>
      <c r="Q6" s="21"/>
    </row>
    <row r="7" spans="2:17" ht="15" customHeight="1" x14ac:dyDescent="0.3">
      <c r="B7" s="446" t="s">
        <v>281</v>
      </c>
      <c r="C7" s="446"/>
      <c r="D7" s="446"/>
      <c r="E7" s="446"/>
      <c r="F7" s="446"/>
      <c r="G7" s="446"/>
      <c r="H7" s="446"/>
      <c r="I7" s="446"/>
      <c r="J7" s="446"/>
      <c r="K7" s="446"/>
      <c r="L7" s="446"/>
      <c r="M7" s="446"/>
      <c r="N7" s="446"/>
      <c r="O7" s="446"/>
      <c r="P7" s="446"/>
      <c r="Q7" s="446"/>
    </row>
    <row r="8" spans="2:17" x14ac:dyDescent="0.3">
      <c r="B8" s="446"/>
      <c r="C8" s="446"/>
      <c r="D8" s="446"/>
      <c r="E8" s="446"/>
      <c r="F8" s="446"/>
      <c r="G8" s="446"/>
      <c r="H8" s="446"/>
      <c r="I8" s="446"/>
      <c r="J8" s="446"/>
      <c r="K8" s="446"/>
      <c r="L8" s="446"/>
      <c r="M8" s="446"/>
      <c r="N8" s="446"/>
      <c r="O8" s="446"/>
      <c r="P8" s="446"/>
      <c r="Q8" s="446"/>
    </row>
    <row r="9" spans="2:17" x14ac:dyDescent="0.3">
      <c r="B9" s="446"/>
      <c r="C9" s="446"/>
      <c r="D9" s="446"/>
      <c r="E9" s="446"/>
      <c r="F9" s="446"/>
      <c r="G9" s="446"/>
      <c r="H9" s="446"/>
      <c r="I9" s="446"/>
      <c r="J9" s="446"/>
      <c r="K9" s="446"/>
      <c r="L9" s="446"/>
      <c r="M9" s="446"/>
      <c r="N9" s="446"/>
      <c r="O9" s="446"/>
      <c r="P9" s="446"/>
      <c r="Q9" s="446"/>
    </row>
    <row r="10" spans="2:17" x14ac:dyDescent="0.3">
      <c r="B10" s="21"/>
      <c r="C10" s="21"/>
      <c r="D10" s="21"/>
      <c r="E10" s="21"/>
      <c r="F10" s="21"/>
      <c r="G10" s="21"/>
      <c r="H10" s="21"/>
      <c r="I10" s="21"/>
      <c r="J10" s="21"/>
      <c r="K10" s="21"/>
      <c r="L10" s="21"/>
      <c r="M10" s="21"/>
      <c r="N10" s="21"/>
      <c r="O10" s="21"/>
      <c r="P10" s="21"/>
      <c r="Q10" s="21"/>
    </row>
    <row r="11" spans="2:17" s="55" customFormat="1" ht="16.2" thickBot="1" x14ac:dyDescent="0.35">
      <c r="B11" s="186" t="s">
        <v>282</v>
      </c>
      <c r="C11" s="447" t="s">
        <v>283</v>
      </c>
      <c r="D11" s="447"/>
      <c r="E11" s="447"/>
      <c r="F11" s="447"/>
      <c r="G11" s="447"/>
      <c r="H11" s="447" t="s">
        <v>284</v>
      </c>
      <c r="I11" s="447"/>
      <c r="J11" s="447"/>
      <c r="K11" s="447"/>
      <c r="L11" s="447"/>
      <c r="M11" s="447" t="s">
        <v>285</v>
      </c>
      <c r="N11" s="447"/>
      <c r="O11" s="447"/>
      <c r="P11" s="447"/>
      <c r="Q11" s="447"/>
    </row>
    <row r="12" spans="2:17" ht="97.2" customHeight="1" x14ac:dyDescent="0.3">
      <c r="B12" s="187" t="s">
        <v>286</v>
      </c>
      <c r="C12" s="448" t="s">
        <v>680</v>
      </c>
      <c r="D12" s="449"/>
      <c r="E12" s="449"/>
      <c r="F12" s="449"/>
      <c r="G12" s="449"/>
      <c r="H12" s="448" t="s">
        <v>287</v>
      </c>
      <c r="I12" s="449"/>
      <c r="J12" s="449"/>
      <c r="K12" s="449"/>
      <c r="L12" s="449"/>
      <c r="M12" s="448" t="s">
        <v>288</v>
      </c>
      <c r="N12" s="449"/>
      <c r="O12" s="449"/>
      <c r="P12" s="449"/>
      <c r="Q12" s="449"/>
    </row>
    <row r="13" spans="2:17" ht="114.6" customHeight="1" x14ac:dyDescent="0.3">
      <c r="B13" s="188" t="s">
        <v>289</v>
      </c>
      <c r="C13" s="450" t="s">
        <v>290</v>
      </c>
      <c r="D13" s="451"/>
      <c r="E13" s="451"/>
      <c r="F13" s="451"/>
      <c r="G13" s="451"/>
      <c r="H13" s="450" t="s">
        <v>291</v>
      </c>
      <c r="I13" s="451"/>
      <c r="J13" s="451"/>
      <c r="K13" s="451"/>
      <c r="L13" s="451"/>
      <c r="M13" s="450" t="s">
        <v>292</v>
      </c>
      <c r="N13" s="451"/>
      <c r="O13" s="451"/>
      <c r="P13" s="451"/>
      <c r="Q13" s="451"/>
    </row>
    <row r="14" spans="2:17" ht="112.95" customHeight="1" x14ac:dyDescent="0.3">
      <c r="B14" s="188" t="s">
        <v>293</v>
      </c>
      <c r="C14" s="450" t="s">
        <v>681</v>
      </c>
      <c r="D14" s="451"/>
      <c r="E14" s="451"/>
      <c r="F14" s="451"/>
      <c r="G14" s="451"/>
      <c r="H14" s="450" t="s">
        <v>682</v>
      </c>
      <c r="I14" s="451"/>
      <c r="J14" s="451"/>
      <c r="K14" s="451"/>
      <c r="L14" s="451"/>
      <c r="M14" s="450" t="s">
        <v>294</v>
      </c>
      <c r="N14" s="451"/>
      <c r="O14" s="451"/>
      <c r="P14" s="451"/>
      <c r="Q14" s="451"/>
    </row>
    <row r="15" spans="2:17" ht="70.2" customHeight="1" x14ac:dyDescent="0.3">
      <c r="B15" s="188" t="s">
        <v>295</v>
      </c>
      <c r="C15" s="450" t="s">
        <v>683</v>
      </c>
      <c r="D15" s="451"/>
      <c r="E15" s="451"/>
      <c r="F15" s="451"/>
      <c r="G15" s="451"/>
      <c r="H15" s="450" t="s">
        <v>684</v>
      </c>
      <c r="I15" s="451"/>
      <c r="J15" s="451"/>
      <c r="K15" s="451"/>
      <c r="L15" s="451"/>
      <c r="M15" s="450" t="s">
        <v>296</v>
      </c>
      <c r="N15" s="451"/>
      <c r="O15" s="451"/>
      <c r="P15" s="451"/>
      <c r="Q15" s="451"/>
    </row>
    <row r="16" spans="2:17" ht="82.8" customHeight="1" x14ac:dyDescent="0.3">
      <c r="B16" s="188" t="s">
        <v>297</v>
      </c>
      <c r="C16" s="450" t="s">
        <v>685</v>
      </c>
      <c r="D16" s="450"/>
      <c r="E16" s="450"/>
      <c r="F16" s="450"/>
      <c r="G16" s="450"/>
      <c r="H16" s="450" t="s">
        <v>298</v>
      </c>
      <c r="I16" s="451"/>
      <c r="J16" s="451"/>
      <c r="K16" s="451"/>
      <c r="L16" s="451"/>
      <c r="M16" s="450" t="s">
        <v>299</v>
      </c>
      <c r="N16" s="451"/>
      <c r="O16" s="451"/>
      <c r="P16" s="451"/>
      <c r="Q16" s="451"/>
    </row>
    <row r="17" spans="2:17" ht="85.2" customHeight="1" x14ac:dyDescent="0.3">
      <c r="B17" s="188" t="s">
        <v>300</v>
      </c>
      <c r="C17" s="454" t="s">
        <v>686</v>
      </c>
      <c r="D17" s="454"/>
      <c r="E17" s="454"/>
      <c r="F17" s="454"/>
      <c r="G17" s="454"/>
      <c r="H17" s="450" t="s">
        <v>301</v>
      </c>
      <c r="I17" s="451"/>
      <c r="J17" s="451"/>
      <c r="K17" s="451"/>
      <c r="L17" s="451"/>
      <c r="M17" s="450" t="s">
        <v>302</v>
      </c>
      <c r="N17" s="451"/>
      <c r="O17" s="451"/>
      <c r="P17" s="451"/>
      <c r="Q17" s="451"/>
    </row>
    <row r="18" spans="2:17" ht="70.95" customHeight="1" thickBot="1" x14ac:dyDescent="0.35">
      <c r="B18" s="189" t="s">
        <v>303</v>
      </c>
      <c r="C18" s="455" t="s">
        <v>304</v>
      </c>
      <c r="D18" s="456"/>
      <c r="E18" s="456"/>
      <c r="F18" s="456"/>
      <c r="G18" s="456"/>
      <c r="H18" s="455" t="s">
        <v>305</v>
      </c>
      <c r="I18" s="456"/>
      <c r="J18" s="456"/>
      <c r="K18" s="456"/>
      <c r="L18" s="456"/>
      <c r="M18" s="455" t="s">
        <v>306</v>
      </c>
      <c r="N18" s="456"/>
      <c r="O18" s="456"/>
      <c r="P18" s="456"/>
      <c r="Q18" s="456"/>
    </row>
    <row r="19" spans="2:17" x14ac:dyDescent="0.3">
      <c r="C19" s="418"/>
      <c r="D19" s="452"/>
      <c r="E19" s="452"/>
      <c r="F19" s="452"/>
      <c r="G19" s="452"/>
      <c r="H19" s="453"/>
      <c r="I19" s="453"/>
      <c r="J19" s="453"/>
      <c r="K19" s="453"/>
      <c r="L19" s="453"/>
      <c r="M19" s="453"/>
      <c r="N19" s="453"/>
      <c r="O19" s="453"/>
      <c r="P19" s="453"/>
      <c r="Q19" s="453"/>
    </row>
    <row r="26" spans="2:17" ht="15" customHeight="1" x14ac:dyDescent="0.3">
      <c r="I26" s="56"/>
      <c r="J26" s="56"/>
      <c r="K26" s="56"/>
      <c r="L26" s="56"/>
      <c r="M26" s="56"/>
      <c r="N26" s="56"/>
      <c r="O26" s="56"/>
      <c r="P26" s="56"/>
      <c r="Q26" s="56"/>
    </row>
    <row r="27" spans="2:17" x14ac:dyDescent="0.3">
      <c r="I27" s="56"/>
      <c r="J27" s="56"/>
      <c r="K27" s="56"/>
      <c r="L27" s="56"/>
      <c r="M27" s="56"/>
      <c r="N27" s="56"/>
      <c r="O27" s="56"/>
      <c r="P27" s="56"/>
      <c r="Q27" s="56"/>
    </row>
    <row r="28" spans="2:17" x14ac:dyDescent="0.3">
      <c r="I28" s="56"/>
      <c r="J28" s="56"/>
      <c r="K28" s="56"/>
      <c r="L28" s="56"/>
      <c r="M28" s="56"/>
      <c r="N28" s="56"/>
      <c r="O28" s="56"/>
      <c r="P28" s="56"/>
      <c r="Q28" s="56"/>
    </row>
    <row r="29" spans="2:17" x14ac:dyDescent="0.3">
      <c r="I29" s="56"/>
      <c r="J29" s="56"/>
      <c r="K29" s="56"/>
      <c r="L29" s="56"/>
      <c r="M29" s="56"/>
      <c r="N29" s="56"/>
      <c r="O29" s="56"/>
      <c r="P29" s="56"/>
      <c r="Q29" s="56"/>
    </row>
    <row r="30" spans="2:17" x14ac:dyDescent="0.3">
      <c r="I30" s="56"/>
      <c r="J30" s="56"/>
      <c r="K30" s="56"/>
      <c r="L30" s="56"/>
      <c r="M30" s="56"/>
      <c r="N30" s="56"/>
      <c r="O30" s="56"/>
      <c r="P30" s="56"/>
      <c r="Q30" s="56"/>
    </row>
    <row r="31" spans="2:17" x14ac:dyDescent="0.3">
      <c r="I31" s="56"/>
      <c r="J31" s="56"/>
      <c r="K31" s="56"/>
      <c r="L31" s="56"/>
      <c r="M31" s="56"/>
      <c r="N31" s="56"/>
      <c r="O31" s="56"/>
      <c r="P31" s="56"/>
      <c r="Q31" s="56"/>
    </row>
  </sheetData>
  <mergeCells count="34">
    <mergeCell ref="C19:G19"/>
    <mergeCell ref="H19:L19"/>
    <mergeCell ref="M19:Q19"/>
    <mergeCell ref="C17:G17"/>
    <mergeCell ref="H17:L17"/>
    <mergeCell ref="M17:Q17"/>
    <mergeCell ref="C18:G18"/>
    <mergeCell ref="H18:L18"/>
    <mergeCell ref="M18:Q18"/>
    <mergeCell ref="C15:G15"/>
    <mergeCell ref="H15:L15"/>
    <mergeCell ref="M15:Q15"/>
    <mergeCell ref="C16:G16"/>
    <mergeCell ref="H16:L16"/>
    <mergeCell ref="M16:Q16"/>
    <mergeCell ref="C13:G13"/>
    <mergeCell ref="H13:L13"/>
    <mergeCell ref="M13:Q13"/>
    <mergeCell ref="C14:G14"/>
    <mergeCell ref="H14:L14"/>
    <mergeCell ref="M14:Q14"/>
    <mergeCell ref="B7:Q9"/>
    <mergeCell ref="C11:G11"/>
    <mergeCell ref="H11:L11"/>
    <mergeCell ref="M11:Q11"/>
    <mergeCell ref="C12:G12"/>
    <mergeCell ref="H12:L12"/>
    <mergeCell ref="M12:Q12"/>
    <mergeCell ref="B6:E6"/>
    <mergeCell ref="B1:J5"/>
    <mergeCell ref="P2:Q2"/>
    <mergeCell ref="P4:Q4"/>
    <mergeCell ref="P5:Q5"/>
    <mergeCell ref="P3:Q3"/>
  </mergeCells>
  <hyperlinks>
    <hyperlink ref="P3:Q3" location="Index!A1" display="Index"/>
    <hyperlink ref="P4:Q4" r:id="rId1" display="Website"/>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P34"/>
  <sheetViews>
    <sheetView showGridLines="0" zoomScaleNormal="100" workbookViewId="0">
      <selection activeCell="B10" sqref="B10:P10"/>
    </sheetView>
  </sheetViews>
  <sheetFormatPr defaultRowHeight="14.4" x14ac:dyDescent="0.3"/>
  <cols>
    <col min="1" max="1" width="2.5546875" customWidth="1"/>
    <col min="2" max="3" width="10.5546875" customWidth="1"/>
    <col min="5" max="5" width="17.77734375" customWidth="1"/>
    <col min="9" max="9" width="2.5546875" customWidth="1"/>
  </cols>
  <sheetData>
    <row r="1" spans="2:16" ht="5.0999999999999996" customHeight="1" x14ac:dyDescent="0.3">
      <c r="B1" s="443" t="s">
        <v>334</v>
      </c>
      <c r="C1" s="443"/>
      <c r="D1" s="443"/>
      <c r="E1" s="443"/>
    </row>
    <row r="2" spans="2:16" ht="15" customHeight="1" x14ac:dyDescent="0.3">
      <c r="B2" s="443"/>
      <c r="C2" s="443"/>
      <c r="D2" s="443"/>
      <c r="E2" s="443"/>
      <c r="F2" s="51"/>
      <c r="G2" s="51"/>
      <c r="H2" s="51"/>
      <c r="I2" s="51"/>
      <c r="J2" s="51"/>
      <c r="K2" s="51"/>
      <c r="L2" s="51"/>
      <c r="M2" s="51"/>
      <c r="N2" s="51"/>
      <c r="O2" s="51"/>
      <c r="P2" s="24" t="s">
        <v>492</v>
      </c>
    </row>
    <row r="3" spans="2:16" ht="15" customHeight="1" x14ac:dyDescent="0.3">
      <c r="B3" s="443"/>
      <c r="C3" s="443"/>
      <c r="D3" s="443"/>
      <c r="E3" s="443"/>
      <c r="F3" s="51"/>
      <c r="G3" s="51"/>
      <c r="H3" s="51"/>
      <c r="I3" s="51"/>
      <c r="J3" s="51"/>
      <c r="K3" s="51"/>
      <c r="L3" s="51"/>
      <c r="M3" s="51"/>
      <c r="N3" s="51"/>
      <c r="O3" s="51"/>
      <c r="P3" s="6" t="s">
        <v>1</v>
      </c>
    </row>
    <row r="4" spans="2:16" ht="15" customHeight="1" x14ac:dyDescent="0.3">
      <c r="B4" s="443"/>
      <c r="C4" s="443"/>
      <c r="D4" s="443"/>
      <c r="E4" s="443"/>
      <c r="F4" s="51"/>
      <c r="G4" s="51"/>
      <c r="H4" s="51"/>
      <c r="I4" s="51"/>
      <c r="J4" s="51"/>
      <c r="K4" s="51"/>
      <c r="L4" s="51"/>
      <c r="M4" s="51"/>
      <c r="N4" s="51"/>
      <c r="O4" s="51"/>
      <c r="P4" s="107" t="s">
        <v>2</v>
      </c>
    </row>
    <row r="5" spans="2:16" ht="5.0999999999999996" customHeight="1" thickBot="1" x14ac:dyDescent="0.35">
      <c r="B5" s="444"/>
      <c r="C5" s="444"/>
      <c r="D5" s="444"/>
      <c r="E5" s="444"/>
      <c r="F5" s="52"/>
      <c r="G5" s="52"/>
      <c r="H5" s="52"/>
      <c r="I5" s="52"/>
      <c r="J5" s="52"/>
      <c r="K5" s="52"/>
      <c r="L5" s="52"/>
      <c r="M5" s="52"/>
      <c r="N5" s="52"/>
      <c r="O5" s="52"/>
      <c r="P5" s="44"/>
    </row>
    <row r="6" spans="2:16" ht="8.1" customHeight="1" thickTop="1" x14ac:dyDescent="0.3">
      <c r="B6" s="343"/>
      <c r="C6" s="343"/>
      <c r="D6" s="343"/>
      <c r="E6" s="343"/>
      <c r="F6" s="1"/>
      <c r="G6" s="1"/>
      <c r="H6" s="1"/>
      <c r="I6" s="1"/>
      <c r="J6" s="21"/>
      <c r="K6" s="21"/>
      <c r="L6" s="21"/>
      <c r="M6" s="21"/>
      <c r="N6" s="21"/>
      <c r="O6" s="21"/>
      <c r="P6" s="21"/>
    </row>
    <row r="7" spans="2:16" s="49" customFormat="1" ht="12" customHeight="1" x14ac:dyDescent="0.3">
      <c r="B7" s="457" t="s">
        <v>489</v>
      </c>
      <c r="C7" s="457"/>
      <c r="D7" s="457"/>
      <c r="E7" s="457"/>
      <c r="F7" s="457"/>
      <c r="G7" s="457"/>
      <c r="H7" s="457"/>
      <c r="I7" s="457"/>
      <c r="J7" s="457"/>
      <c r="K7" s="457"/>
      <c r="L7" s="457"/>
      <c r="M7" s="457"/>
      <c r="N7" s="457"/>
      <c r="O7" s="457"/>
      <c r="P7" s="457"/>
    </row>
    <row r="8" spans="2:16" s="49" customFormat="1" ht="12" customHeight="1" x14ac:dyDescent="0.3">
      <c r="B8" s="457"/>
      <c r="C8" s="457"/>
      <c r="D8" s="457"/>
      <c r="E8" s="457"/>
      <c r="F8" s="457"/>
      <c r="G8" s="457"/>
      <c r="H8" s="457"/>
      <c r="I8" s="457"/>
      <c r="J8" s="457"/>
      <c r="K8" s="457"/>
      <c r="L8" s="457"/>
      <c r="M8" s="457"/>
      <c r="N8" s="457"/>
      <c r="O8" s="457"/>
      <c r="P8" s="457"/>
    </row>
    <row r="9" spans="2:16" s="49" customFormat="1" ht="22.2" customHeight="1" x14ac:dyDescent="0.3">
      <c r="B9" s="457"/>
      <c r="C9" s="457"/>
      <c r="D9" s="457"/>
      <c r="E9" s="457"/>
      <c r="F9" s="457"/>
      <c r="G9" s="457"/>
      <c r="H9" s="457"/>
      <c r="I9" s="457"/>
      <c r="J9" s="457"/>
      <c r="K9" s="457"/>
      <c r="L9" s="457"/>
      <c r="M9" s="457"/>
      <c r="N9" s="457"/>
      <c r="O9" s="457"/>
      <c r="P9" s="457"/>
    </row>
    <row r="10" spans="2:16" ht="108.45" customHeight="1" x14ac:dyDescent="0.3">
      <c r="B10" s="446" t="s">
        <v>593</v>
      </c>
      <c r="C10" s="458"/>
      <c r="D10" s="458"/>
      <c r="E10" s="458"/>
      <c r="F10" s="458"/>
      <c r="G10" s="458"/>
      <c r="H10" s="458"/>
      <c r="I10" s="458"/>
      <c r="J10" s="458"/>
      <c r="K10" s="458"/>
      <c r="L10" s="458"/>
      <c r="M10" s="458"/>
      <c r="N10" s="458"/>
      <c r="O10" s="458"/>
      <c r="P10" s="458"/>
    </row>
    <row r="29" spans="10:16" ht="15" customHeight="1" x14ac:dyDescent="0.3">
      <c r="J29" s="21"/>
      <c r="K29" s="21"/>
      <c r="L29" s="21"/>
      <c r="M29" s="21"/>
      <c r="N29" s="21"/>
      <c r="O29" s="21"/>
      <c r="P29" s="21"/>
    </row>
    <row r="30" spans="10:16" x14ac:dyDescent="0.3">
      <c r="J30" s="21"/>
      <c r="K30" s="21"/>
      <c r="L30" s="21"/>
      <c r="M30" s="21"/>
      <c r="N30" s="21"/>
      <c r="O30" s="21"/>
      <c r="P30" s="21"/>
    </row>
    <row r="31" spans="10:16" x14ac:dyDescent="0.3">
      <c r="J31" s="21"/>
      <c r="K31" s="21"/>
      <c r="L31" s="21"/>
      <c r="M31" s="21"/>
      <c r="N31" s="21"/>
      <c r="O31" s="21"/>
      <c r="P31" s="21"/>
    </row>
    <row r="32" spans="10:16" x14ac:dyDescent="0.3">
      <c r="J32" s="21"/>
      <c r="K32" s="21"/>
      <c r="L32" s="21"/>
      <c r="M32" s="21"/>
      <c r="N32" s="21"/>
      <c r="O32" s="21"/>
      <c r="P32" s="21"/>
    </row>
    <row r="33" spans="10:16" x14ac:dyDescent="0.3">
      <c r="J33" s="21"/>
      <c r="K33" s="21"/>
      <c r="L33" s="21"/>
      <c r="M33" s="21"/>
      <c r="N33" s="21"/>
      <c r="O33" s="21"/>
      <c r="P33" s="21"/>
    </row>
    <row r="34" spans="10:16" x14ac:dyDescent="0.3">
      <c r="J34" s="21"/>
      <c r="K34" s="21"/>
      <c r="L34" s="21"/>
      <c r="M34" s="21"/>
      <c r="N34" s="21"/>
      <c r="O34" s="21"/>
      <c r="P34" s="21"/>
    </row>
  </sheetData>
  <mergeCells count="4">
    <mergeCell ref="B1:E5"/>
    <mergeCell ref="B6:E6"/>
    <mergeCell ref="B7:P9"/>
    <mergeCell ref="B10:P10"/>
  </mergeCells>
  <hyperlinks>
    <hyperlink ref="P4" r:id="rId1"/>
    <hyperlink ref="P3" location="Index!A1" display="Index"/>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Index</vt:lpstr>
      <vt:lpstr>References</vt:lpstr>
      <vt:lpstr>Targets </vt:lpstr>
      <vt:lpstr>Focus Area </vt:lpstr>
      <vt:lpstr>GRI Mapping</vt:lpstr>
      <vt:lpstr>SDG Mapping</vt:lpstr>
      <vt:lpstr>TCFD</vt:lpstr>
      <vt:lpstr>Stakeholder Engagement</vt:lpstr>
      <vt:lpstr>Double Materiality</vt:lpstr>
      <vt:lpstr>International Certifications</vt:lpstr>
      <vt:lpstr>Value Creation Model</vt:lpstr>
      <vt:lpstr>Environment</vt:lpstr>
      <vt:lpstr>Environment Dashboard </vt:lpstr>
      <vt:lpstr>Social</vt:lpstr>
      <vt:lpstr>Social Dashboard </vt:lpstr>
      <vt:lpstr>Governance</vt:lpstr>
      <vt:lpstr>Social Dashboard</vt:lpstr>
      <vt:lpstr>TCFD!_Toc144212798</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Anuna Banerjee</dc:creator>
  <cp:keywords/>
  <dc:description/>
  <cp:lastModifiedBy>Varun Motghare</cp:lastModifiedBy>
  <cp:lastPrinted>2024-10-21T06:55:42Z</cp:lastPrinted>
  <dcterms:created xsi:type="dcterms:W3CDTF">2023-06-07T08:59:33Z</dcterms:created>
  <dcterms:modified xsi:type="dcterms:W3CDTF">2026-07-24T11:44:52Z</dcterms:modified>
  <cp:category/>
</cp:coreProperties>
</file>